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SEBPCTIC\Downloads\"/>
    </mc:Choice>
  </mc:AlternateContent>
  <xr:revisionPtr revIDLastSave="0" documentId="8_{80EBFB09-8775-4A6E-9355-08E9C2116F8F}" xr6:coauthVersionLast="47" xr6:coauthVersionMax="47" xr10:uidLastSave="{00000000-0000-0000-0000-000000000000}"/>
  <bookViews>
    <workbookView xWindow="-28920" yWindow="-3825" windowWidth="29040" windowHeight="15840" xr2:uid="{6AE007C7-D1CB-4AF0-B0B1-36FB7160EB77}"/>
  </bookViews>
  <sheets>
    <sheet name="Hoja1" sheetId="1" r:id="rId1"/>
  </sheets>
  <definedNames>
    <definedName name="_xlnm._FilterDatabase" localSheetId="0" hidden="1">Hoja1!$A$1:$K$124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9" i="1" l="1"/>
  <c r="H129" i="1"/>
  <c r="G129" i="1"/>
  <c r="F129" i="1"/>
  <c r="H125" i="1"/>
  <c r="J125" i="1"/>
  <c r="K124" i="1"/>
  <c r="G124" i="1"/>
  <c r="K123" i="1"/>
  <c r="G123" i="1"/>
  <c r="K122" i="1"/>
  <c r="G122" i="1"/>
  <c r="K121" i="1"/>
  <c r="G121" i="1"/>
  <c r="K120" i="1"/>
  <c r="G120" i="1"/>
  <c r="K119" i="1"/>
  <c r="G119" i="1"/>
  <c r="K118" i="1"/>
  <c r="G118" i="1"/>
  <c r="K117" i="1"/>
  <c r="G117" i="1"/>
  <c r="K116" i="1"/>
  <c r="G116" i="1"/>
  <c r="K115" i="1"/>
  <c r="G115" i="1"/>
  <c r="K114" i="1"/>
  <c r="G114" i="1"/>
  <c r="K113" i="1"/>
  <c r="G113" i="1"/>
  <c r="K112" i="1"/>
  <c r="G112" i="1"/>
  <c r="K111" i="1"/>
  <c r="G111" i="1"/>
  <c r="K110" i="1"/>
  <c r="G110" i="1"/>
  <c r="K109" i="1"/>
  <c r="G109" i="1"/>
  <c r="K108" i="1"/>
  <c r="G108" i="1"/>
  <c r="K107" i="1"/>
  <c r="G107" i="1"/>
  <c r="K106" i="1"/>
  <c r="G106" i="1"/>
  <c r="K105" i="1"/>
  <c r="G105" i="1"/>
  <c r="K104" i="1"/>
  <c r="G104" i="1"/>
  <c r="K103" i="1"/>
  <c r="G103" i="1"/>
  <c r="K102" i="1"/>
  <c r="G102" i="1"/>
  <c r="K101" i="1"/>
  <c r="G101" i="1"/>
  <c r="K100" i="1"/>
  <c r="G100" i="1"/>
  <c r="K99" i="1"/>
  <c r="G99" i="1"/>
  <c r="K98" i="1"/>
  <c r="G98" i="1"/>
  <c r="K97" i="1"/>
  <c r="G97" i="1"/>
  <c r="K96" i="1"/>
  <c r="G96" i="1"/>
  <c r="K95" i="1"/>
  <c r="G95" i="1"/>
  <c r="K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K84" i="1"/>
  <c r="G84" i="1"/>
  <c r="K83" i="1"/>
  <c r="G83" i="1"/>
  <c r="K82" i="1"/>
  <c r="G82" i="1"/>
  <c r="K81" i="1"/>
  <c r="G81" i="1"/>
  <c r="K80" i="1"/>
  <c r="G80" i="1"/>
  <c r="K79" i="1"/>
  <c r="G79" i="1"/>
  <c r="K78" i="1"/>
  <c r="G78" i="1"/>
  <c r="K77" i="1"/>
  <c r="G77" i="1"/>
  <c r="K76" i="1"/>
  <c r="G76" i="1"/>
  <c r="K75" i="1"/>
  <c r="G75" i="1"/>
  <c r="K74" i="1"/>
  <c r="G74" i="1"/>
  <c r="K73" i="1"/>
  <c r="G73" i="1"/>
  <c r="K72" i="1"/>
  <c r="G72" i="1"/>
  <c r="K71" i="1"/>
  <c r="G71" i="1"/>
  <c r="K70" i="1"/>
  <c r="G70" i="1"/>
  <c r="K69" i="1"/>
  <c r="G69" i="1"/>
  <c r="K68" i="1"/>
  <c r="G68" i="1"/>
  <c r="K67" i="1"/>
  <c r="G67" i="1"/>
  <c r="K66" i="1"/>
  <c r="G66" i="1"/>
  <c r="K65" i="1"/>
  <c r="G65" i="1"/>
  <c r="K64" i="1"/>
  <c r="G64" i="1"/>
  <c r="K63" i="1"/>
  <c r="G63" i="1"/>
  <c r="K62" i="1"/>
  <c r="G62" i="1"/>
  <c r="K61" i="1"/>
  <c r="G61" i="1"/>
  <c r="K60" i="1"/>
  <c r="G60" i="1"/>
  <c r="K59" i="1"/>
  <c r="G59" i="1"/>
  <c r="K58" i="1"/>
  <c r="G58" i="1"/>
  <c r="K57" i="1"/>
  <c r="G57" i="1"/>
  <c r="K56" i="1"/>
  <c r="G56" i="1"/>
  <c r="K55" i="1"/>
  <c r="G55" i="1"/>
  <c r="K54" i="1"/>
  <c r="G54" i="1"/>
  <c r="K53" i="1"/>
  <c r="G53" i="1"/>
  <c r="K52" i="1"/>
  <c r="G52" i="1"/>
  <c r="K51" i="1"/>
  <c r="G51" i="1"/>
  <c r="K50" i="1"/>
  <c r="G50" i="1"/>
  <c r="K49" i="1"/>
  <c r="G49" i="1"/>
  <c r="K48" i="1"/>
  <c r="G48" i="1"/>
  <c r="K47" i="1"/>
  <c r="G47" i="1"/>
  <c r="K46" i="1"/>
  <c r="G46" i="1"/>
  <c r="K45" i="1"/>
  <c r="G45" i="1"/>
  <c r="K44" i="1"/>
  <c r="G44" i="1"/>
  <c r="K43" i="1"/>
  <c r="G43" i="1"/>
  <c r="K42" i="1"/>
  <c r="G42" i="1"/>
  <c r="K41" i="1"/>
  <c r="G41" i="1"/>
  <c r="K40" i="1"/>
  <c r="G40" i="1"/>
  <c r="K39" i="1"/>
  <c r="G39" i="1"/>
  <c r="K38" i="1"/>
  <c r="G38" i="1"/>
  <c r="K37" i="1"/>
  <c r="G37" i="1"/>
  <c r="K36" i="1"/>
  <c r="G36" i="1"/>
  <c r="K35" i="1"/>
  <c r="G35" i="1"/>
  <c r="K34" i="1"/>
  <c r="G34" i="1"/>
  <c r="K33" i="1"/>
  <c r="G33" i="1"/>
  <c r="G32" i="1"/>
  <c r="I32" i="1"/>
  <c r="K32" i="1" s="1"/>
  <c r="K31" i="1"/>
  <c r="G31" i="1"/>
  <c r="K30" i="1"/>
  <c r="G30" i="1"/>
  <c r="K29" i="1"/>
  <c r="G29" i="1"/>
  <c r="K28" i="1"/>
  <c r="G28" i="1"/>
  <c r="K27" i="1"/>
  <c r="G27" i="1"/>
  <c r="K26" i="1"/>
  <c r="G26" i="1"/>
  <c r="I25" i="1"/>
  <c r="K25" i="1" s="1"/>
  <c r="F25" i="1"/>
  <c r="F125" i="1" s="1"/>
  <c r="E25" i="1"/>
  <c r="E125" i="1" s="1"/>
  <c r="K24" i="1"/>
  <c r="G24" i="1"/>
  <c r="K23" i="1"/>
  <c r="D23" i="1"/>
  <c r="D125" i="1" s="1"/>
  <c r="K22" i="1"/>
  <c r="G22" i="1"/>
  <c r="K21" i="1"/>
  <c r="G21" i="1"/>
  <c r="K20" i="1"/>
  <c r="G20" i="1"/>
  <c r="K19" i="1"/>
  <c r="G19" i="1"/>
  <c r="K18" i="1"/>
  <c r="G18" i="1"/>
  <c r="G17" i="1"/>
  <c r="I17" i="1"/>
  <c r="K17" i="1" s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G9" i="1"/>
  <c r="K8" i="1"/>
  <c r="G8" i="1"/>
  <c r="K7" i="1"/>
  <c r="G7" i="1"/>
  <c r="K6" i="1"/>
  <c r="G6" i="1"/>
  <c r="K5" i="1"/>
  <c r="G5" i="1"/>
  <c r="K4" i="1"/>
  <c r="G4" i="1"/>
  <c r="K3" i="1"/>
  <c r="G3" i="1"/>
  <c r="K2" i="1"/>
  <c r="G2" i="1"/>
  <c r="I125" i="1" l="1"/>
  <c r="K125" i="1"/>
  <c r="G23" i="1"/>
  <c r="G25" i="1"/>
  <c r="G125" i="1" l="1"/>
</calcChain>
</file>

<file path=xl/sharedStrings.xml><?xml version="1.0" encoding="utf-8"?>
<sst xmlns="http://schemas.openxmlformats.org/spreadsheetml/2006/main" count="263" uniqueCount="141">
  <si>
    <t>DANE</t>
  </si>
  <si>
    <t>NOMBRE SEDE EDUCATIVA</t>
  </si>
  <si>
    <t>ZONA</t>
  </si>
  <si>
    <t>TOTALES</t>
  </si>
  <si>
    <t>TOTAL RECTOR</t>
  </si>
  <si>
    <t>TOTAL  INVETARIO ALCALDIA</t>
  </si>
  <si>
    <t xml:space="preserve">IE ANDRES PAEZ DE SOTOMAYOR - SEDE A                                                                                                        </t>
  </si>
  <si>
    <t>URBANA</t>
  </si>
  <si>
    <t>IE ANDRES PAEZ DE SOTOMAYOR - SEDE B SRPA</t>
  </si>
  <si>
    <t>IE AURELIO MARTINEZ MUTIS - SEDE A</t>
  </si>
  <si>
    <t>IE AURELIO MARTINEZ MUTIS - SEDE B</t>
  </si>
  <si>
    <t>IE AURELIO MARTINEZ MUTIS - SEDE C ACAD</t>
  </si>
  <si>
    <t>IE BICENTENARIO DE LA INDEPENDENCIA DE LA REPUBLICA DE COLOMBIA - SEDE A</t>
  </si>
  <si>
    <t>IE BICENTENARIO DE LA INDEPENDENCIA DE LA REPUBLICA DE COLOMBIA - SEDE B LA HORMIGA</t>
  </si>
  <si>
    <t>IE CAFE MADRID - SEDE A</t>
  </si>
  <si>
    <t>IE CAMACHO CARREÑO - SEDE A</t>
  </si>
  <si>
    <t xml:space="preserve">IE CAMACHO CARREÑO - SEDE B CENTRABILITAR  </t>
  </si>
  <si>
    <t>IE CAMPO HERMOSO - SEDE A</t>
  </si>
  <si>
    <t>IE CAMPO HERMOSO - SEDE B</t>
  </si>
  <si>
    <t>IE CAMPO HERMOSO - SEDE C JOSÉ ANTONIO GALÁN</t>
  </si>
  <si>
    <t>IE CAMPO HERMOSO - SEDE D RINCONES DE PAZ</t>
  </si>
  <si>
    <t>IE CLAVERIANO FE Y ALEGRIA - SEDE A</t>
  </si>
  <si>
    <t>IE CLUB UNION - SEDE A</t>
  </si>
  <si>
    <t>IE CLUB UNION - SEDE B</t>
  </si>
  <si>
    <t>IE CLUB UNION - SEDE C REPUBLICA DE COLOMBIA</t>
  </si>
  <si>
    <t>IE CLUB UNION - SEDE D CENTRO EDUCATIVO LAS OLAS</t>
  </si>
  <si>
    <t>IE CLUB UNION - SEDE E CENTRO DE ATENCION AL PREESCOLAR</t>
  </si>
  <si>
    <t>IE COMUNEROS - SEDE A</t>
  </si>
  <si>
    <t xml:space="preserve">IE DAMASO ZAPATA - SEDE A </t>
  </si>
  <si>
    <t>IE DAMASO ZAPATA - SEDE B MERCEDITAS CARREÑO</t>
  </si>
  <si>
    <t>IE DAMASO ZAPATA - SEDE C MARIA CANO</t>
  </si>
  <si>
    <t>IE DAMASO ZAPATA - SEDE D JARDIN INFANTIL</t>
  </si>
  <si>
    <t>IE DE SANTANDER - SEDE A</t>
  </si>
  <si>
    <t>IE DE SANTANDER - SEDE B LOS ANGELES</t>
  </si>
  <si>
    <t>IE DE SANTANDER - SEDE C BUCARAMANGA</t>
  </si>
  <si>
    <t>IE DE SANTANDER - SEDE D MERCEDES ABREGO</t>
  </si>
  <si>
    <t>IE DE SANTANDER - SEDE F REPUBLICA DE VENEZUELA</t>
  </si>
  <si>
    <t>IE ESCUELA NORMAL SUPERIOR DE BUCARAMANGA - SEDE A</t>
  </si>
  <si>
    <t>IE ESCUELA NORMAL SUPERIOR DE BUCARAMANGA - SEDE B</t>
  </si>
  <si>
    <t>IE FRANCISCO DE PAULA SANTANDER - SEDE A</t>
  </si>
  <si>
    <t>IE FRANCISCO DE PAULA SANTANDER - SEDE B</t>
  </si>
  <si>
    <t>IE FRANCISCO DE PAULA SANTANDER - SEDE C</t>
  </si>
  <si>
    <t>IE GABRIELA MISTRAL - SEDE A</t>
  </si>
  <si>
    <t>IE GUSTAVO COTE URIBE - SEDE A</t>
  </si>
  <si>
    <t>IE INEM CUSTODIO GARCÍA ROVIRA - SEDE A</t>
  </si>
  <si>
    <t>IE INEM CUSTODIO GARCÍA ROVIRA - SEDE B EL ROCIO</t>
  </si>
  <si>
    <t>IE INEM CUSTODIO GARCÍA ROVIRA - SEDE C YIRA CASTRO</t>
  </si>
  <si>
    <t>IE INEM CUSTODIO GARCÍA ROVIRA - SEDE D DANGOND</t>
  </si>
  <si>
    <t>IE INEM CUSTODIO GARCÍA ROVIRA - SEDE E DIVINO SALVADOR</t>
  </si>
  <si>
    <t>IE INEM CUSTODIO GARCÍA ROVIRA - SEDE F CARLOS TOLEDO PLATA</t>
  </si>
  <si>
    <t>IE INEM CUSTODIO GARCÍA ROVIRA - SEDE G SAN MARTIN</t>
  </si>
  <si>
    <t>IE INEM CUSTODIO GARCÍA ROVIRA - SEDE H SAN PABLO</t>
  </si>
  <si>
    <t>IE INTEGRADO JORGE ELIECER GAITAN - SEDE A</t>
  </si>
  <si>
    <t xml:space="preserve">IE INTEGRADO JORGE ELIECER GAITAN - SEDE B PASCUALA MORENO GUEVARA </t>
  </si>
  <si>
    <t>IE JORGE ARDILA DUARTE - SEDE A</t>
  </si>
  <si>
    <t>IE JORGE ARDILA DUARTE - SEDE B REPUBLICA DE COSTA RICA</t>
  </si>
  <si>
    <t>IE JOSE CELESTINO MUTIS - SEDE A</t>
  </si>
  <si>
    <t>IE LA JUVENTUD - SEDE A</t>
  </si>
  <si>
    <t>IE LA JUVENTUD - SEDE B Y SEDE B1 LA CASINTA</t>
  </si>
  <si>
    <t>IE LA LIBERTAD - SEDE A</t>
  </si>
  <si>
    <t>IE LA MALAÑA - SEDE A</t>
  </si>
  <si>
    <t>IE LA MALAÑA - SEDE B - GUALILO</t>
  </si>
  <si>
    <t>IE LAS AMERICAS - SEDE A</t>
  </si>
  <si>
    <t>IE LICEO PATRIA - SEDE A</t>
  </si>
  <si>
    <t>IE LOS COLORADOS - SEDE A</t>
  </si>
  <si>
    <t>IE LUIS CARLOS GALAN SARMIENTO - SEDE A</t>
  </si>
  <si>
    <t>IE MAIPORE - SEDE A</t>
  </si>
  <si>
    <t>IE MAIPORE - SEDE B</t>
  </si>
  <si>
    <t>IE MAIPORE - SEDE C JARDIN INFANTIL KENNEDY</t>
  </si>
  <si>
    <t>IE MEDALLA MILAGROSA - SEDE A</t>
  </si>
  <si>
    <t>IE NACIONAL DE COMERCIO - SEDE A</t>
  </si>
  <si>
    <t>IE NACIONAL DE COMERCIO - SEDE B</t>
  </si>
  <si>
    <t>IE NUESTRA SEÑORA DE FATIMA - SEDE A</t>
  </si>
  <si>
    <t>IE NUESTRA SEÑORA DEL PILAR - SEDE A</t>
  </si>
  <si>
    <t>IE NUESTRA SEÑORA DEL PILAR - SEDE B REINALDO ORDUZ ARENAS</t>
  </si>
  <si>
    <t>IE NUESTRA SEÑORA DEL PILAR - SEDE C</t>
  </si>
  <si>
    <t>IE NUESTRA SEÑORA DEL PILAR - SEDE D</t>
  </si>
  <si>
    <t>IE NUESTRA SEÑORA DEL PILAR - SEDE E PABLO VI</t>
  </si>
  <si>
    <t>IE NUESTRA SEÑORA DEL PILAR - SEDE F NUEVA GRANADA</t>
  </si>
  <si>
    <t xml:space="preserve">IE ORIENTE MIRAFLORES - SEDE A </t>
  </si>
  <si>
    <t xml:space="preserve">IE ORIENTE MIRAFLORES - SEDE B LA FLORA </t>
  </si>
  <si>
    <t>IE ORIENTE MIRAFLORES - SEDE C MIRAFLORES</t>
  </si>
  <si>
    <t>IE ORIENTE MIRAFLORES - SEDE D BUENOS AIRES</t>
  </si>
  <si>
    <t>IE ORIENTE MIRAFLORES - SEDE E BUENAVISTA</t>
  </si>
  <si>
    <t>IE ORIENTE MIRAFLORES - SEDE F ESCUELA RURAL SAN JOSE</t>
  </si>
  <si>
    <t>IE PILOTO SIMON BOLIVAR - SEDE A</t>
  </si>
  <si>
    <t>IE POLITECNICO - SEDE A</t>
  </si>
  <si>
    <t>IE POLITECNICO - SEDE B REPUBLICA DEL ECUADOR</t>
  </si>
  <si>
    <t>IE POLITECNICO - SEDE C MARGARITA DIAZ DE OTERO</t>
  </si>
  <si>
    <t xml:space="preserve">IE POLITECNICO - SEDE D LA INMACULADA </t>
  </si>
  <si>
    <t>IE POLITECNICO - SEDE E SANTA ANA - ANTIGUO IPA</t>
  </si>
  <si>
    <t xml:space="preserve">IE PROMOCION SOCIAL DEL NORTE - SEDE A </t>
  </si>
  <si>
    <t>IE PROMOCION SOCIAL DEL NORTE - SEDE B SAN CRISTOBAL</t>
  </si>
  <si>
    <t>IE PROMOCION SOCIAL DEL NORTE - SEDE C SANTA INÉS</t>
  </si>
  <si>
    <t>IE PROMOCION SOCIAL DEL NORTE - SEDE D TRANSICION</t>
  </si>
  <si>
    <t>IE PROMOCION SOCIAL DEL NORTE - SEDE E IPC</t>
  </si>
  <si>
    <t>IE PROVENZA - SEDE A</t>
  </si>
  <si>
    <t>IE PROVENZA - SEDE B EL CRISTAL</t>
  </si>
  <si>
    <t>IE PROVENZA - SEDE C HOGAR SAN JOSE</t>
  </si>
  <si>
    <t>IE RAFAEL GARCIA HERREROS - SEDE A</t>
  </si>
  <si>
    <t>IE RURAL BOSCONIA - SEDE A</t>
  </si>
  <si>
    <t>RURAL</t>
  </si>
  <si>
    <t>IE RURAL BOSCONIA - SEDE B VEREDA SANTA RITA</t>
  </si>
  <si>
    <t>IE RURAL BOSCONIA - SEDE C VEREDA LOS SANTOS</t>
  </si>
  <si>
    <t>IE RURAL BOSCONIA - SEDE D BOLARQUI</t>
  </si>
  <si>
    <t>IE RURAL BOSCONIA - SEDE E LA CAPILLA</t>
  </si>
  <si>
    <t>IE RURAL BOSCONIA - SEDE F CUCHILLA ALTA</t>
  </si>
  <si>
    <t>IE RURAL BOSCONIA - SEDE G MONSERRATE</t>
  </si>
  <si>
    <t>IE RURAL EL PAULON - SEDE A</t>
  </si>
  <si>
    <t>IE RURAL VIJAGUAL - SEDE A</t>
  </si>
  <si>
    <t>IE RURAL VIJAGUAL - SEDE B LA ESMERALDA</t>
  </si>
  <si>
    <t>IE RURAL VIJAGUAL - SEDE C LA PASTORA</t>
  </si>
  <si>
    <t>IE RURAL VIJAGUAL - SEDE D SAN CAYETANO</t>
  </si>
  <si>
    <t>IE RURAL VIJAGUAL - SEDE E SAN IGNACIO</t>
  </si>
  <si>
    <t>IE RURAL VIJAGUAL - SEDE F SAN PEDRO ALTO</t>
  </si>
  <si>
    <t>IE RURAL VIJAGUAL - SEDE G SAN PEDRO BAJO</t>
  </si>
  <si>
    <t>IE RURAL VIJAGUAL - SEDE H EL NOGAL</t>
  </si>
  <si>
    <t>IE RURAL VIJAGUAL - SEDE I EL INICIO</t>
  </si>
  <si>
    <t>IE SALESIANO ELOY VALENZUELA - SEDE A</t>
  </si>
  <si>
    <t>IE SALESIANO ELOY VALENZUELA - SEDE B DOMINGO SABIO</t>
  </si>
  <si>
    <t>IE SALESIANO ELOY VALENZUELA - SEDE C JAIME BARRERA PARRA</t>
  </si>
  <si>
    <t>IE SAN FRANCISCO DE ASIS - SEDE A</t>
  </si>
  <si>
    <t>IE SAN JOSE DE LA SALLE - SEDE A</t>
  </si>
  <si>
    <t>IE SAN JOSE DE LA SALLE - SEDE B LA VICTORIA</t>
  </si>
  <si>
    <t>IE SAN JOSE DE LA SALLE - SEDE C</t>
  </si>
  <si>
    <t xml:space="preserve">IE SANTA MARIA GORETTI - SEDE A </t>
  </si>
  <si>
    <t>IE SANTA MARIA GORETTI - SEDE B LA CEIBA</t>
  </si>
  <si>
    <t>IE SANTA MARIA GORETTI - SEDE C JACKELINE</t>
  </si>
  <si>
    <t>IE SANTO ANGEL - SEDE A</t>
  </si>
  <si>
    <t>IE TECNICO EMPRESARIAL JOSE MARIA ESTEVEZ - SEDE A</t>
  </si>
  <si>
    <t>IE VILLAS DE SAN IGNACIO - SEDE A</t>
  </si>
  <si>
    <t>ESCRITORIO (INV ALCALDIA)</t>
  </si>
  <si>
    <t>PORTATILES (INV ALCALDIA)</t>
  </si>
  <si>
    <t>TABLET (INV ALCALDIA)</t>
  </si>
  <si>
    <t>ESCRITORIO
(RECTORES)</t>
  </si>
  <si>
    <t>PORTATILES
(RECTORES)</t>
  </si>
  <si>
    <t>TABLET
(RECTORES)</t>
  </si>
  <si>
    <t>DIFERENCIA</t>
  </si>
  <si>
    <t>TABLET</t>
  </si>
  <si>
    <t>PORTATILES</t>
  </si>
  <si>
    <t>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</si>
</sst>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6"/>
      <color theme="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66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/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0" xfId="0" applyFont="1" applyFill="1"/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3" fillId="4" borderId="5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2434-34E7-45A0-BCFF-6B5BA835831D}">
  <dimension ref="A1:K129"/>
  <sheetViews>
    <sheetView tabSelected="1" zoomScale="120" zoomScaleNormal="120" workbookViewId="0">
      <pane ySplit="1" topLeftCell="A2" activePane="bottomLeft" state="frozen"/>
      <selection pane="bottomLeft" activeCell="H12" sqref="H12"/>
    </sheetView>
  </sheetViews>
  <sheetFormatPr baseColWidth="10" defaultRowHeight="15" x14ac:dyDescent="0.25"/>
  <cols>
    <col min="1" max="1" width="11.28515625" style="18" bestFit="1" customWidth="1"/>
    <col min="2" max="2" width="51.28515625" style="18" bestFit="1" customWidth="1"/>
    <col min="3" max="3" width="9.85546875" style="18" bestFit="1" customWidth="1"/>
    <col min="4" max="4" width="11.140625" style="18" customWidth="1"/>
    <col min="5" max="5" width="11.42578125" style="18" customWidth="1"/>
    <col min="6" max="6" width="10" style="18" customWidth="1"/>
    <col min="7" max="7" width="9.85546875" style="32" customWidth="1"/>
    <col min="8" max="8" width="10.42578125" style="19" customWidth="1"/>
    <col min="9" max="9" width="10.85546875" style="19" customWidth="1"/>
    <col min="10" max="10" width="9.28515625" style="19" customWidth="1"/>
    <col min="11" max="11" width="11.42578125" style="32" customWidth="1"/>
    <col min="12" max="16384" width="11.42578125" style="18"/>
  </cols>
  <sheetData>
    <row r="1" spans="1:11" s="1" customFormat="1" ht="57" customHeight="1" x14ac:dyDescent="0.2">
      <c r="A1" s="22" t="s">
        <v>0</v>
      </c>
      <c r="B1" s="23" t="s">
        <v>1</v>
      </c>
      <c r="C1" s="24" t="s">
        <v>2</v>
      </c>
      <c r="D1" s="25" t="s">
        <v>134</v>
      </c>
      <c r="E1" s="25" t="s">
        <v>135</v>
      </c>
      <c r="F1" s="25" t="s">
        <v>136</v>
      </c>
      <c r="G1" s="25" t="s">
        <v>4</v>
      </c>
      <c r="H1" s="23" t="s">
        <v>131</v>
      </c>
      <c r="I1" s="23" t="s">
        <v>132</v>
      </c>
      <c r="J1" s="23" t="s">
        <v>133</v>
      </c>
      <c r="K1" s="23" t="s">
        <v>5</v>
      </c>
    </row>
    <row r="2" spans="1:11" s="1" customFormat="1" ht="11.25" x14ac:dyDescent="0.2">
      <c r="A2" s="2">
        <v>168001002625</v>
      </c>
      <c r="B2" s="3" t="s">
        <v>6</v>
      </c>
      <c r="C2" s="3" t="s">
        <v>7</v>
      </c>
      <c r="D2" s="4">
        <v>5</v>
      </c>
      <c r="E2" s="5">
        <v>143</v>
      </c>
      <c r="F2" s="5">
        <v>0</v>
      </c>
      <c r="G2" s="27">
        <f t="shared" ref="G2:G33" si="0">D2+E2+F2</f>
        <v>148</v>
      </c>
      <c r="H2" s="6">
        <v>17</v>
      </c>
      <c r="I2" s="6">
        <v>226</v>
      </c>
      <c r="J2" s="6">
        <v>1</v>
      </c>
      <c r="K2" s="29">
        <f t="shared" ref="K2:K33" si="1">H2+I2+J2</f>
        <v>244</v>
      </c>
    </row>
    <row r="3" spans="1:11" s="1" customFormat="1" ht="11.25" x14ac:dyDescent="0.2">
      <c r="A3" s="2">
        <v>168001800173</v>
      </c>
      <c r="B3" s="3" t="s">
        <v>8</v>
      </c>
      <c r="C3" s="3" t="s">
        <v>7</v>
      </c>
      <c r="D3" s="4">
        <v>0</v>
      </c>
      <c r="E3" s="5">
        <v>0</v>
      </c>
      <c r="F3" s="5">
        <v>0</v>
      </c>
      <c r="G3" s="27">
        <f t="shared" si="0"/>
        <v>0</v>
      </c>
      <c r="H3" s="6">
        <v>0</v>
      </c>
      <c r="I3" s="6">
        <v>0</v>
      </c>
      <c r="J3" s="6">
        <v>0</v>
      </c>
      <c r="K3" s="29">
        <f t="shared" si="1"/>
        <v>0</v>
      </c>
    </row>
    <row r="4" spans="1:11" s="1" customFormat="1" ht="11.25" x14ac:dyDescent="0.2">
      <c r="A4" s="2">
        <v>168001000550</v>
      </c>
      <c r="B4" s="3" t="s">
        <v>9</v>
      </c>
      <c r="C4" s="3" t="s">
        <v>7</v>
      </c>
      <c r="D4" s="4">
        <v>13</v>
      </c>
      <c r="E4" s="5">
        <v>125</v>
      </c>
      <c r="F4" s="5">
        <v>0</v>
      </c>
      <c r="G4" s="27">
        <f t="shared" si="0"/>
        <v>138</v>
      </c>
      <c r="H4" s="6"/>
      <c r="I4" s="6"/>
      <c r="J4" s="6">
        <v>0</v>
      </c>
      <c r="K4" s="29">
        <f t="shared" si="1"/>
        <v>0</v>
      </c>
    </row>
    <row r="5" spans="1:11" s="1" customFormat="1" ht="11.25" x14ac:dyDescent="0.2">
      <c r="A5" s="2">
        <v>168001002528</v>
      </c>
      <c r="B5" s="3" t="s">
        <v>10</v>
      </c>
      <c r="C5" s="3" t="s">
        <v>7</v>
      </c>
      <c r="D5" s="4">
        <v>1</v>
      </c>
      <c r="E5" s="5">
        <v>79</v>
      </c>
      <c r="F5" s="5">
        <v>0</v>
      </c>
      <c r="G5" s="27">
        <f t="shared" si="0"/>
        <v>80</v>
      </c>
      <c r="H5" s="6"/>
      <c r="I5" s="6"/>
      <c r="J5" s="6"/>
      <c r="K5" s="29">
        <f t="shared" si="1"/>
        <v>0</v>
      </c>
    </row>
    <row r="6" spans="1:11" s="1" customFormat="1" ht="11.25" x14ac:dyDescent="0.2">
      <c r="A6" s="2">
        <v>168001001211</v>
      </c>
      <c r="B6" s="3" t="s">
        <v>11</v>
      </c>
      <c r="C6" s="3" t="s">
        <v>7</v>
      </c>
      <c r="D6" s="4">
        <v>0</v>
      </c>
      <c r="E6" s="5">
        <v>40</v>
      </c>
      <c r="F6" s="5">
        <v>0</v>
      </c>
      <c r="G6" s="27">
        <f t="shared" si="0"/>
        <v>40</v>
      </c>
      <c r="H6" s="6"/>
      <c r="I6" s="6"/>
      <c r="J6" s="6"/>
      <c r="K6" s="29">
        <f t="shared" si="1"/>
        <v>0</v>
      </c>
    </row>
    <row r="7" spans="1:11" s="1" customFormat="1" ht="22.5" x14ac:dyDescent="0.2">
      <c r="A7" s="2">
        <v>168001007627</v>
      </c>
      <c r="B7" s="3" t="s">
        <v>12</v>
      </c>
      <c r="C7" s="3" t="s">
        <v>7</v>
      </c>
      <c r="D7" s="4">
        <v>47</v>
      </c>
      <c r="E7" s="5">
        <v>110</v>
      </c>
      <c r="F7" s="5">
        <v>0</v>
      </c>
      <c r="G7" s="27">
        <f t="shared" si="0"/>
        <v>157</v>
      </c>
      <c r="H7" s="6"/>
      <c r="I7" s="6">
        <v>147</v>
      </c>
      <c r="J7" s="6">
        <v>26</v>
      </c>
      <c r="K7" s="29">
        <f t="shared" si="1"/>
        <v>173</v>
      </c>
    </row>
    <row r="8" spans="1:11" s="1" customFormat="1" ht="22.5" x14ac:dyDescent="0.2">
      <c r="A8" s="2">
        <v>168001800157</v>
      </c>
      <c r="B8" s="3" t="s">
        <v>13</v>
      </c>
      <c r="C8" s="3" t="s">
        <v>7</v>
      </c>
      <c r="D8" s="4">
        <v>4</v>
      </c>
      <c r="E8" s="5">
        <v>70</v>
      </c>
      <c r="F8" s="5">
        <v>0</v>
      </c>
      <c r="G8" s="27">
        <f t="shared" si="0"/>
        <v>74</v>
      </c>
      <c r="H8" s="6"/>
      <c r="I8" s="6"/>
      <c r="J8" s="6"/>
      <c r="K8" s="29">
        <f t="shared" si="1"/>
        <v>0</v>
      </c>
    </row>
    <row r="9" spans="1:11" s="1" customFormat="1" ht="11.25" x14ac:dyDescent="0.2">
      <c r="A9" s="2">
        <v>168001003184</v>
      </c>
      <c r="B9" s="3" t="s">
        <v>14</v>
      </c>
      <c r="C9" s="3" t="s">
        <v>7</v>
      </c>
      <c r="D9" s="4">
        <v>16</v>
      </c>
      <c r="E9" s="5">
        <v>40</v>
      </c>
      <c r="F9" s="5">
        <v>80</v>
      </c>
      <c r="G9" s="27">
        <f t="shared" si="0"/>
        <v>136</v>
      </c>
      <c r="H9" s="6"/>
      <c r="I9" s="6">
        <v>65</v>
      </c>
      <c r="J9" s="6">
        <v>32</v>
      </c>
      <c r="K9" s="29">
        <f t="shared" si="1"/>
        <v>97</v>
      </c>
    </row>
    <row r="10" spans="1:11" s="1" customFormat="1" ht="11.25" x14ac:dyDescent="0.2">
      <c r="A10" s="2">
        <v>168001001203</v>
      </c>
      <c r="B10" s="3" t="s">
        <v>15</v>
      </c>
      <c r="C10" s="3" t="s">
        <v>7</v>
      </c>
      <c r="D10" s="4">
        <v>0</v>
      </c>
      <c r="E10" s="5">
        <v>0</v>
      </c>
      <c r="F10" s="5">
        <v>0</v>
      </c>
      <c r="G10" s="27">
        <f t="shared" si="0"/>
        <v>0</v>
      </c>
      <c r="H10" s="6">
        <v>6</v>
      </c>
      <c r="I10" s="6">
        <v>108</v>
      </c>
      <c r="J10" s="6">
        <v>28</v>
      </c>
      <c r="K10" s="29">
        <f t="shared" si="1"/>
        <v>142</v>
      </c>
    </row>
    <row r="11" spans="1:11" s="1" customFormat="1" ht="11.25" x14ac:dyDescent="0.2">
      <c r="A11" s="2">
        <v>168001006984</v>
      </c>
      <c r="B11" s="3" t="s">
        <v>16</v>
      </c>
      <c r="C11" s="3" t="s">
        <v>7</v>
      </c>
      <c r="D11" s="4">
        <v>65</v>
      </c>
      <c r="E11" s="5">
        <v>4</v>
      </c>
      <c r="F11" s="5">
        <v>0</v>
      </c>
      <c r="G11" s="27">
        <f t="shared" si="0"/>
        <v>69</v>
      </c>
      <c r="H11" s="6"/>
      <c r="I11" s="6">
        <v>26</v>
      </c>
      <c r="J11" s="6"/>
      <c r="K11" s="29">
        <f t="shared" si="1"/>
        <v>26</v>
      </c>
    </row>
    <row r="12" spans="1:11" s="1" customFormat="1" ht="11.25" x14ac:dyDescent="0.2">
      <c r="A12" s="2">
        <v>168001001173</v>
      </c>
      <c r="B12" s="3" t="s">
        <v>17</v>
      </c>
      <c r="C12" s="3" t="s">
        <v>7</v>
      </c>
      <c r="D12" s="4">
        <v>0</v>
      </c>
      <c r="E12" s="5">
        <v>64</v>
      </c>
      <c r="F12" s="5">
        <v>0</v>
      </c>
      <c r="G12" s="27">
        <f t="shared" si="0"/>
        <v>64</v>
      </c>
      <c r="H12" s="6"/>
      <c r="I12" s="6">
        <v>352</v>
      </c>
      <c r="J12" s="6"/>
      <c r="K12" s="29">
        <f t="shared" si="1"/>
        <v>352</v>
      </c>
    </row>
    <row r="13" spans="1:11" s="1" customFormat="1" ht="11.25" x14ac:dyDescent="0.2">
      <c r="A13" s="2">
        <v>168001004512</v>
      </c>
      <c r="B13" s="3" t="s">
        <v>18</v>
      </c>
      <c r="C13" s="3" t="s">
        <v>7</v>
      </c>
      <c r="D13" s="4">
        <v>0</v>
      </c>
      <c r="E13" s="5">
        <v>40</v>
      </c>
      <c r="F13" s="5">
        <v>0</v>
      </c>
      <c r="G13" s="27">
        <f t="shared" si="0"/>
        <v>40</v>
      </c>
      <c r="H13" s="6"/>
      <c r="I13" s="6">
        <v>1</v>
      </c>
      <c r="J13" s="6"/>
      <c r="K13" s="29">
        <f t="shared" si="1"/>
        <v>1</v>
      </c>
    </row>
    <row r="14" spans="1:11" s="1" customFormat="1" ht="11.25" x14ac:dyDescent="0.2">
      <c r="A14" s="2">
        <v>168001001432</v>
      </c>
      <c r="B14" s="3" t="s">
        <v>19</v>
      </c>
      <c r="C14" s="3" t="s">
        <v>7</v>
      </c>
      <c r="D14" s="4">
        <v>0</v>
      </c>
      <c r="E14" s="5">
        <v>50</v>
      </c>
      <c r="F14" s="5">
        <v>0</v>
      </c>
      <c r="G14" s="27">
        <f t="shared" si="0"/>
        <v>50</v>
      </c>
      <c r="H14" s="6"/>
      <c r="I14" s="6">
        <v>58</v>
      </c>
      <c r="J14" s="6"/>
      <c r="K14" s="29">
        <f t="shared" si="1"/>
        <v>58</v>
      </c>
    </row>
    <row r="15" spans="1:11" s="1" customFormat="1" ht="11.25" x14ac:dyDescent="0.2">
      <c r="A15" s="2">
        <v>168001005501</v>
      </c>
      <c r="B15" s="3" t="s">
        <v>20</v>
      </c>
      <c r="C15" s="3" t="s">
        <v>7</v>
      </c>
      <c r="D15" s="4">
        <v>0</v>
      </c>
      <c r="E15" s="5">
        <v>50</v>
      </c>
      <c r="F15" s="5">
        <v>0</v>
      </c>
      <c r="G15" s="27">
        <f t="shared" si="0"/>
        <v>50</v>
      </c>
      <c r="H15" s="6"/>
      <c r="I15" s="6">
        <v>162</v>
      </c>
      <c r="J15" s="6"/>
      <c r="K15" s="29">
        <f t="shared" si="1"/>
        <v>162</v>
      </c>
    </row>
    <row r="16" spans="1:11" s="1" customFormat="1" ht="11.25" x14ac:dyDescent="0.2">
      <c r="A16" s="2">
        <v>168001007856</v>
      </c>
      <c r="B16" s="3" t="s">
        <v>21</v>
      </c>
      <c r="C16" s="3" t="s">
        <v>7</v>
      </c>
      <c r="D16" s="4">
        <v>0</v>
      </c>
      <c r="E16" s="5">
        <v>35</v>
      </c>
      <c r="F16" s="5">
        <v>0</v>
      </c>
      <c r="G16" s="27">
        <f t="shared" si="0"/>
        <v>35</v>
      </c>
      <c r="H16" s="6"/>
      <c r="I16" s="6">
        <v>72</v>
      </c>
      <c r="J16" s="6">
        <v>9</v>
      </c>
      <c r="K16" s="29">
        <f t="shared" si="1"/>
        <v>81</v>
      </c>
    </row>
    <row r="17" spans="1:11" s="1" customFormat="1" ht="11.25" x14ac:dyDescent="0.2">
      <c r="A17" s="2">
        <v>168001001483</v>
      </c>
      <c r="B17" s="3" t="s">
        <v>22</v>
      </c>
      <c r="C17" s="3" t="s">
        <v>7</v>
      </c>
      <c r="D17" s="4">
        <v>0</v>
      </c>
      <c r="E17" s="5">
        <v>92</v>
      </c>
      <c r="F17" s="5">
        <v>0</v>
      </c>
      <c r="G17" s="27">
        <f t="shared" si="0"/>
        <v>92</v>
      </c>
      <c r="H17" s="6"/>
      <c r="I17" s="6">
        <f>133+89</f>
        <v>222</v>
      </c>
      <c r="J17" s="6">
        <v>64</v>
      </c>
      <c r="K17" s="29">
        <f t="shared" si="1"/>
        <v>286</v>
      </c>
    </row>
    <row r="18" spans="1:11" s="1" customFormat="1" ht="11.25" x14ac:dyDescent="0.2">
      <c r="A18" s="2">
        <v>168001001289</v>
      </c>
      <c r="B18" s="3" t="s">
        <v>23</v>
      </c>
      <c r="C18" s="3" t="s">
        <v>7</v>
      </c>
      <c r="D18" s="4">
        <v>0</v>
      </c>
      <c r="E18" s="5">
        <v>30</v>
      </c>
      <c r="F18" s="5">
        <v>0</v>
      </c>
      <c r="G18" s="27">
        <f t="shared" si="0"/>
        <v>30</v>
      </c>
      <c r="H18" s="6"/>
      <c r="I18" s="6">
        <v>65</v>
      </c>
      <c r="J18" s="6"/>
      <c r="K18" s="29">
        <f t="shared" si="1"/>
        <v>65</v>
      </c>
    </row>
    <row r="19" spans="1:11" s="1" customFormat="1" ht="11.25" x14ac:dyDescent="0.2">
      <c r="A19" s="2">
        <v>268001002913</v>
      </c>
      <c r="B19" s="3" t="s">
        <v>24</v>
      </c>
      <c r="C19" s="3" t="s">
        <v>7</v>
      </c>
      <c r="D19" s="4">
        <v>0</v>
      </c>
      <c r="E19" s="5">
        <v>62</v>
      </c>
      <c r="F19" s="5">
        <v>0</v>
      </c>
      <c r="G19" s="27">
        <f t="shared" si="0"/>
        <v>62</v>
      </c>
      <c r="H19" s="6"/>
      <c r="I19" s="6">
        <v>92</v>
      </c>
      <c r="J19" s="6"/>
      <c r="K19" s="29">
        <f t="shared" si="1"/>
        <v>92</v>
      </c>
    </row>
    <row r="20" spans="1:11" s="1" customFormat="1" ht="11.25" x14ac:dyDescent="0.2">
      <c r="A20" s="2">
        <v>168001002099</v>
      </c>
      <c r="B20" s="3" t="s">
        <v>25</v>
      </c>
      <c r="C20" s="3" t="s">
        <v>7</v>
      </c>
      <c r="D20" s="4">
        <v>0</v>
      </c>
      <c r="E20" s="5">
        <v>34</v>
      </c>
      <c r="F20" s="5">
        <v>0</v>
      </c>
      <c r="G20" s="27">
        <f t="shared" si="0"/>
        <v>34</v>
      </c>
      <c r="H20" s="6"/>
      <c r="I20" s="6">
        <v>41</v>
      </c>
      <c r="J20" s="6"/>
      <c r="K20" s="29">
        <f t="shared" si="1"/>
        <v>41</v>
      </c>
    </row>
    <row r="21" spans="1:11" s="1" customFormat="1" ht="11.25" x14ac:dyDescent="0.2">
      <c r="A21" s="2">
        <v>168001007384</v>
      </c>
      <c r="B21" s="3" t="s">
        <v>26</v>
      </c>
      <c r="C21" s="3" t="s">
        <v>7</v>
      </c>
      <c r="D21" s="4">
        <v>0</v>
      </c>
      <c r="E21" s="5">
        <v>129</v>
      </c>
      <c r="F21" s="5">
        <v>0</v>
      </c>
      <c r="G21" s="27">
        <f t="shared" si="0"/>
        <v>129</v>
      </c>
      <c r="H21" s="6"/>
      <c r="I21" s="6">
        <v>111</v>
      </c>
      <c r="J21" s="6"/>
      <c r="K21" s="29">
        <f t="shared" si="1"/>
        <v>111</v>
      </c>
    </row>
    <row r="22" spans="1:11" s="1" customFormat="1" ht="11.25" x14ac:dyDescent="0.2">
      <c r="A22" s="2">
        <v>168001001688</v>
      </c>
      <c r="B22" s="3" t="s">
        <v>27</v>
      </c>
      <c r="C22" s="3" t="s">
        <v>7</v>
      </c>
      <c r="D22" s="4">
        <v>24</v>
      </c>
      <c r="E22" s="5">
        <v>115</v>
      </c>
      <c r="F22" s="5">
        <v>0</v>
      </c>
      <c r="G22" s="27">
        <f t="shared" si="0"/>
        <v>139</v>
      </c>
      <c r="H22" s="6"/>
      <c r="I22" s="6">
        <v>88</v>
      </c>
      <c r="J22" s="6">
        <v>7</v>
      </c>
      <c r="K22" s="29">
        <f t="shared" si="1"/>
        <v>95</v>
      </c>
    </row>
    <row r="23" spans="1:11" s="1" customFormat="1" ht="11.25" x14ac:dyDescent="0.2">
      <c r="A23" s="2">
        <v>168001001921</v>
      </c>
      <c r="B23" s="3" t="s">
        <v>28</v>
      </c>
      <c r="C23" s="3" t="s">
        <v>7</v>
      </c>
      <c r="D23" s="4">
        <f>29+8</f>
        <v>37</v>
      </c>
      <c r="E23" s="5">
        <v>839</v>
      </c>
      <c r="F23" s="5">
        <v>0</v>
      </c>
      <c r="G23" s="27">
        <f t="shared" si="0"/>
        <v>876</v>
      </c>
      <c r="H23" s="6"/>
      <c r="I23" s="6">
        <v>931</v>
      </c>
      <c r="J23" s="6">
        <v>390</v>
      </c>
      <c r="K23" s="29">
        <f t="shared" si="1"/>
        <v>1321</v>
      </c>
    </row>
    <row r="24" spans="1:11" s="1" customFormat="1" ht="11.25" x14ac:dyDescent="0.2">
      <c r="A24" s="2">
        <v>168001005357</v>
      </c>
      <c r="B24" s="3" t="s">
        <v>29</v>
      </c>
      <c r="C24" s="3" t="s">
        <v>7</v>
      </c>
      <c r="D24" s="4">
        <v>0</v>
      </c>
      <c r="E24" s="5">
        <v>100</v>
      </c>
      <c r="F24" s="5">
        <v>0</v>
      </c>
      <c r="G24" s="27">
        <f t="shared" si="0"/>
        <v>100</v>
      </c>
      <c r="H24" s="6"/>
      <c r="I24" s="6">
        <v>100</v>
      </c>
      <c r="J24" s="6">
        <v>43</v>
      </c>
      <c r="K24" s="29">
        <f t="shared" si="1"/>
        <v>143</v>
      </c>
    </row>
    <row r="25" spans="1:11" s="1" customFormat="1" ht="11.25" x14ac:dyDescent="0.2">
      <c r="A25" s="2">
        <v>168001004954</v>
      </c>
      <c r="B25" s="3" t="s">
        <v>30</v>
      </c>
      <c r="C25" s="3" t="s">
        <v>7</v>
      </c>
      <c r="D25" s="4">
        <v>0</v>
      </c>
      <c r="E25" s="5">
        <f>73+30+7</f>
        <v>110</v>
      </c>
      <c r="F25" s="5">
        <f>56+8</f>
        <v>64</v>
      </c>
      <c r="G25" s="27">
        <f t="shared" si="0"/>
        <v>174</v>
      </c>
      <c r="H25" s="6"/>
      <c r="I25" s="6">
        <f>128+16</f>
        <v>144</v>
      </c>
      <c r="J25" s="6">
        <v>56</v>
      </c>
      <c r="K25" s="29">
        <f t="shared" si="1"/>
        <v>200</v>
      </c>
    </row>
    <row r="26" spans="1:11" s="1" customFormat="1" ht="11.25" x14ac:dyDescent="0.2">
      <c r="A26" s="2">
        <v>168001001777</v>
      </c>
      <c r="B26" s="3" t="s">
        <v>31</v>
      </c>
      <c r="C26" s="3" t="s">
        <v>7</v>
      </c>
      <c r="D26" s="4">
        <v>0</v>
      </c>
      <c r="E26" s="5">
        <v>26</v>
      </c>
      <c r="F26" s="5">
        <v>0</v>
      </c>
      <c r="G26" s="27">
        <f t="shared" si="0"/>
        <v>26</v>
      </c>
      <c r="H26" s="6"/>
      <c r="I26" s="6">
        <v>22</v>
      </c>
      <c r="J26" s="6">
        <v>36</v>
      </c>
      <c r="K26" s="29">
        <f t="shared" si="1"/>
        <v>58</v>
      </c>
    </row>
    <row r="27" spans="1:11" s="1" customFormat="1" ht="11.25" x14ac:dyDescent="0.2">
      <c r="A27" s="2">
        <v>168001000444</v>
      </c>
      <c r="B27" s="3" t="s">
        <v>32</v>
      </c>
      <c r="C27" s="3" t="s">
        <v>7</v>
      </c>
      <c r="D27" s="8">
        <v>30</v>
      </c>
      <c r="E27" s="9">
        <v>280</v>
      </c>
      <c r="F27" s="9">
        <v>56</v>
      </c>
      <c r="G27" s="27">
        <f t="shared" si="0"/>
        <v>366</v>
      </c>
      <c r="H27" s="7"/>
      <c r="I27" s="7">
        <v>306</v>
      </c>
      <c r="J27" s="7"/>
      <c r="K27" s="29">
        <f t="shared" si="1"/>
        <v>306</v>
      </c>
    </row>
    <row r="28" spans="1:11" s="1" customFormat="1" ht="11.25" x14ac:dyDescent="0.2">
      <c r="A28" s="2">
        <v>168001005161</v>
      </c>
      <c r="B28" s="3" t="s">
        <v>33</v>
      </c>
      <c r="C28" s="3" t="s">
        <v>7</v>
      </c>
      <c r="D28" s="4">
        <v>10</v>
      </c>
      <c r="E28" s="5">
        <v>54</v>
      </c>
      <c r="F28" s="5">
        <v>0</v>
      </c>
      <c r="G28" s="27">
        <f t="shared" si="0"/>
        <v>64</v>
      </c>
      <c r="H28" s="6"/>
      <c r="I28" s="6">
        <v>72</v>
      </c>
      <c r="J28" s="6"/>
      <c r="K28" s="29">
        <f t="shared" si="1"/>
        <v>72</v>
      </c>
    </row>
    <row r="29" spans="1:11" s="1" customFormat="1" ht="11.25" x14ac:dyDescent="0.2">
      <c r="A29" s="2">
        <v>168001002251</v>
      </c>
      <c r="B29" s="3" t="s">
        <v>34</v>
      </c>
      <c r="C29" s="3" t="s">
        <v>7</v>
      </c>
      <c r="D29" s="4">
        <v>1</v>
      </c>
      <c r="E29" s="5">
        <v>64</v>
      </c>
      <c r="F29" s="5">
        <v>40</v>
      </c>
      <c r="G29" s="27">
        <f t="shared" si="0"/>
        <v>105</v>
      </c>
      <c r="H29" s="6"/>
      <c r="I29" s="6">
        <v>84</v>
      </c>
      <c r="J29" s="6"/>
      <c r="K29" s="29">
        <f t="shared" si="1"/>
        <v>84</v>
      </c>
    </row>
    <row r="30" spans="1:11" s="1" customFormat="1" ht="11.25" x14ac:dyDescent="0.2">
      <c r="A30" s="2">
        <v>168001001441</v>
      </c>
      <c r="B30" s="3" t="s">
        <v>35</v>
      </c>
      <c r="C30" s="3" t="s">
        <v>7</v>
      </c>
      <c r="D30" s="5">
        <v>0</v>
      </c>
      <c r="E30" s="5">
        <v>43</v>
      </c>
      <c r="F30" s="5">
        <v>0</v>
      </c>
      <c r="G30" s="27">
        <f t="shared" si="0"/>
        <v>43</v>
      </c>
      <c r="H30" s="6"/>
      <c r="I30" s="6">
        <v>102</v>
      </c>
      <c r="J30" s="6"/>
      <c r="K30" s="29">
        <f t="shared" si="1"/>
        <v>102</v>
      </c>
    </row>
    <row r="31" spans="1:11" s="1" customFormat="1" ht="11.25" x14ac:dyDescent="0.2">
      <c r="A31" s="2">
        <v>168001002188</v>
      </c>
      <c r="B31" s="3" t="s">
        <v>36</v>
      </c>
      <c r="C31" s="3" t="s">
        <v>7</v>
      </c>
      <c r="D31" s="4">
        <v>0</v>
      </c>
      <c r="E31" s="5">
        <v>60</v>
      </c>
      <c r="F31" s="5">
        <v>0</v>
      </c>
      <c r="G31" s="27">
        <f t="shared" si="0"/>
        <v>60</v>
      </c>
      <c r="H31" s="6"/>
      <c r="I31" s="6">
        <v>80</v>
      </c>
      <c r="J31" s="6"/>
      <c r="K31" s="29">
        <f t="shared" si="1"/>
        <v>80</v>
      </c>
    </row>
    <row r="32" spans="1:11" s="1" customFormat="1" ht="11.25" x14ac:dyDescent="0.2">
      <c r="A32" s="2">
        <v>168001000525</v>
      </c>
      <c r="B32" s="3" t="s">
        <v>37</v>
      </c>
      <c r="C32" s="3" t="s">
        <v>7</v>
      </c>
      <c r="D32" s="8">
        <v>0</v>
      </c>
      <c r="E32" s="9">
        <v>555</v>
      </c>
      <c r="F32" s="9">
        <v>20</v>
      </c>
      <c r="G32" s="27">
        <f t="shared" si="0"/>
        <v>575</v>
      </c>
      <c r="H32" s="7"/>
      <c r="I32" s="7">
        <f>579+8</f>
        <v>587</v>
      </c>
      <c r="J32" s="7">
        <v>154</v>
      </c>
      <c r="K32" s="29">
        <f t="shared" si="1"/>
        <v>741</v>
      </c>
    </row>
    <row r="33" spans="1:11" s="1" customFormat="1" ht="11.25" x14ac:dyDescent="0.2">
      <c r="A33" s="2">
        <v>168001001882</v>
      </c>
      <c r="B33" s="3" t="s">
        <v>38</v>
      </c>
      <c r="C33" s="3" t="s">
        <v>7</v>
      </c>
      <c r="D33" s="8">
        <v>0</v>
      </c>
      <c r="E33" s="9">
        <v>29</v>
      </c>
      <c r="F33" s="9">
        <v>0</v>
      </c>
      <c r="G33" s="27">
        <f t="shared" si="0"/>
        <v>29</v>
      </c>
      <c r="H33" s="7"/>
      <c r="I33" s="7">
        <v>44</v>
      </c>
      <c r="J33" s="7"/>
      <c r="K33" s="29">
        <f t="shared" si="1"/>
        <v>44</v>
      </c>
    </row>
    <row r="34" spans="1:11" s="1" customFormat="1" ht="11.25" x14ac:dyDescent="0.2">
      <c r="A34" s="2">
        <v>168001006558</v>
      </c>
      <c r="B34" s="3" t="s">
        <v>39</v>
      </c>
      <c r="C34" s="3" t="s">
        <v>7</v>
      </c>
      <c r="D34" s="4">
        <v>8</v>
      </c>
      <c r="E34" s="5">
        <v>93</v>
      </c>
      <c r="F34" s="5">
        <v>0</v>
      </c>
      <c r="G34" s="27">
        <f t="shared" ref="G34:G65" si="2">D34+E34+F34</f>
        <v>101</v>
      </c>
      <c r="H34" s="6"/>
      <c r="I34" s="6">
        <v>230</v>
      </c>
      <c r="J34" s="6"/>
      <c r="K34" s="29">
        <f t="shared" ref="K34:K65" si="3">H34+I34+J34</f>
        <v>230</v>
      </c>
    </row>
    <row r="35" spans="1:11" s="1" customFormat="1" ht="11.25" x14ac:dyDescent="0.2">
      <c r="A35" s="2">
        <v>168001001301</v>
      </c>
      <c r="B35" s="3" t="s">
        <v>40</v>
      </c>
      <c r="C35" s="3" t="s">
        <v>7</v>
      </c>
      <c r="D35" s="4">
        <v>0</v>
      </c>
      <c r="E35" s="5">
        <v>27</v>
      </c>
      <c r="F35" s="5">
        <v>0</v>
      </c>
      <c r="G35" s="27">
        <f t="shared" si="2"/>
        <v>27</v>
      </c>
      <c r="H35" s="6"/>
      <c r="I35" s="6">
        <v>10</v>
      </c>
      <c r="J35" s="6"/>
      <c r="K35" s="29">
        <f t="shared" si="3"/>
        <v>10</v>
      </c>
    </row>
    <row r="36" spans="1:11" s="1" customFormat="1" ht="11.25" x14ac:dyDescent="0.2">
      <c r="A36" s="2">
        <v>168001002081</v>
      </c>
      <c r="B36" s="3" t="s">
        <v>41</v>
      </c>
      <c r="C36" s="3" t="s">
        <v>7</v>
      </c>
      <c r="D36" s="4">
        <v>0</v>
      </c>
      <c r="E36" s="5">
        <v>27</v>
      </c>
      <c r="F36" s="5">
        <v>0</v>
      </c>
      <c r="G36" s="27">
        <f t="shared" si="2"/>
        <v>27</v>
      </c>
      <c r="H36" s="6"/>
      <c r="I36" s="6">
        <v>10</v>
      </c>
      <c r="J36" s="6"/>
      <c r="K36" s="29">
        <f t="shared" si="3"/>
        <v>10</v>
      </c>
    </row>
    <row r="37" spans="1:11" s="1" customFormat="1" ht="11.25" x14ac:dyDescent="0.2">
      <c r="A37" s="2">
        <v>168001000541</v>
      </c>
      <c r="B37" s="3" t="s">
        <v>42</v>
      </c>
      <c r="C37" s="3" t="s">
        <v>7</v>
      </c>
      <c r="D37" s="4">
        <v>13</v>
      </c>
      <c r="E37" s="5">
        <v>86</v>
      </c>
      <c r="F37" s="5">
        <v>0</v>
      </c>
      <c r="G37" s="27">
        <f t="shared" si="2"/>
        <v>99</v>
      </c>
      <c r="H37" s="6"/>
      <c r="I37" s="6">
        <v>211</v>
      </c>
      <c r="J37" s="6">
        <v>10</v>
      </c>
      <c r="K37" s="29">
        <f t="shared" si="3"/>
        <v>221</v>
      </c>
    </row>
    <row r="38" spans="1:11" s="1" customFormat="1" ht="11.25" x14ac:dyDescent="0.2">
      <c r="A38" s="2">
        <v>168001006396</v>
      </c>
      <c r="B38" s="3" t="s">
        <v>43</v>
      </c>
      <c r="C38" s="3" t="s">
        <v>7</v>
      </c>
      <c r="D38" s="4">
        <v>0</v>
      </c>
      <c r="E38" s="5">
        <v>137</v>
      </c>
      <c r="F38" s="5">
        <v>13</v>
      </c>
      <c r="G38" s="27">
        <f t="shared" si="2"/>
        <v>150</v>
      </c>
      <c r="H38" s="6"/>
      <c r="I38" s="6">
        <v>174</v>
      </c>
      <c r="J38" s="6">
        <v>13</v>
      </c>
      <c r="K38" s="29">
        <f t="shared" si="3"/>
        <v>187</v>
      </c>
    </row>
    <row r="39" spans="1:11" s="1" customFormat="1" ht="11.25" x14ac:dyDescent="0.2">
      <c r="A39" s="2">
        <v>168001003591</v>
      </c>
      <c r="B39" s="3" t="s">
        <v>44</v>
      </c>
      <c r="C39" s="3" t="s">
        <v>7</v>
      </c>
      <c r="D39" s="4">
        <v>28</v>
      </c>
      <c r="E39" s="5">
        <v>568</v>
      </c>
      <c r="F39" s="5">
        <v>0</v>
      </c>
      <c r="G39" s="27">
        <f t="shared" si="2"/>
        <v>596</v>
      </c>
      <c r="H39" s="6">
        <v>22</v>
      </c>
      <c r="I39" s="6">
        <v>671</v>
      </c>
      <c r="J39" s="6"/>
      <c r="K39" s="29">
        <f t="shared" si="3"/>
        <v>693</v>
      </c>
    </row>
    <row r="40" spans="1:11" s="1" customFormat="1" ht="11.25" x14ac:dyDescent="0.2">
      <c r="A40" s="2">
        <v>168001004598</v>
      </c>
      <c r="B40" s="3" t="s">
        <v>45</v>
      </c>
      <c r="C40" s="3" t="s">
        <v>7</v>
      </c>
      <c r="D40" s="4">
        <v>0</v>
      </c>
      <c r="E40" s="5">
        <v>54</v>
      </c>
      <c r="F40" s="5">
        <v>0</v>
      </c>
      <c r="G40" s="27">
        <f t="shared" si="2"/>
        <v>54</v>
      </c>
      <c r="H40" s="6"/>
      <c r="I40" s="6">
        <v>80</v>
      </c>
      <c r="J40" s="6"/>
      <c r="K40" s="29">
        <f t="shared" si="3"/>
        <v>80</v>
      </c>
    </row>
    <row r="41" spans="1:11" s="1" customFormat="1" ht="11.25" x14ac:dyDescent="0.2">
      <c r="A41" s="2">
        <v>268001004363</v>
      </c>
      <c r="B41" s="3" t="s">
        <v>46</v>
      </c>
      <c r="C41" s="3" t="s">
        <v>7</v>
      </c>
      <c r="D41" s="4">
        <v>0</v>
      </c>
      <c r="E41" s="5">
        <v>40</v>
      </c>
      <c r="F41" s="5">
        <v>0</v>
      </c>
      <c r="G41" s="27">
        <f t="shared" si="2"/>
        <v>40</v>
      </c>
      <c r="H41" s="6"/>
      <c r="I41" s="6">
        <v>106</v>
      </c>
      <c r="J41" s="6"/>
      <c r="K41" s="29">
        <f t="shared" si="3"/>
        <v>106</v>
      </c>
    </row>
    <row r="42" spans="1:11" s="1" customFormat="1" ht="11.25" x14ac:dyDescent="0.2">
      <c r="A42" s="2">
        <v>168001005152</v>
      </c>
      <c r="B42" s="3" t="s">
        <v>47</v>
      </c>
      <c r="C42" s="3" t="s">
        <v>7</v>
      </c>
      <c r="D42" s="4">
        <v>0</v>
      </c>
      <c r="E42" s="5">
        <v>40</v>
      </c>
      <c r="F42" s="5">
        <v>0</v>
      </c>
      <c r="G42" s="27">
        <f t="shared" si="2"/>
        <v>40</v>
      </c>
      <c r="H42" s="6"/>
      <c r="I42" s="6">
        <v>128</v>
      </c>
      <c r="J42" s="6"/>
      <c r="K42" s="29">
        <f t="shared" si="3"/>
        <v>128</v>
      </c>
    </row>
    <row r="43" spans="1:11" s="1" customFormat="1" ht="11.25" x14ac:dyDescent="0.2">
      <c r="A43" s="2">
        <v>168001002544</v>
      </c>
      <c r="B43" s="3" t="s">
        <v>48</v>
      </c>
      <c r="C43" s="3" t="s">
        <v>7</v>
      </c>
      <c r="D43" s="4">
        <v>0</v>
      </c>
      <c r="E43" s="5">
        <v>40</v>
      </c>
      <c r="F43" s="5">
        <v>0</v>
      </c>
      <c r="G43" s="27">
        <f t="shared" si="2"/>
        <v>40</v>
      </c>
      <c r="H43" s="6"/>
      <c r="I43" s="6">
        <v>64</v>
      </c>
      <c r="J43" s="6"/>
      <c r="K43" s="29">
        <f t="shared" si="3"/>
        <v>64</v>
      </c>
    </row>
    <row r="44" spans="1:11" s="1" customFormat="1" ht="22.5" x14ac:dyDescent="0.2">
      <c r="A44" s="2">
        <v>168001005195</v>
      </c>
      <c r="B44" s="3" t="s">
        <v>49</v>
      </c>
      <c r="C44" s="3" t="s">
        <v>7</v>
      </c>
      <c r="D44" s="4">
        <v>0</v>
      </c>
      <c r="E44" s="5">
        <v>60</v>
      </c>
      <c r="F44" s="5">
        <v>0</v>
      </c>
      <c r="G44" s="27">
        <f t="shared" si="2"/>
        <v>60</v>
      </c>
      <c r="H44" s="6"/>
      <c r="I44" s="6">
        <v>127</v>
      </c>
      <c r="J44" s="6"/>
      <c r="K44" s="29">
        <f t="shared" si="3"/>
        <v>127</v>
      </c>
    </row>
    <row r="45" spans="1:11" s="1" customFormat="1" ht="11.25" x14ac:dyDescent="0.2">
      <c r="A45" s="2">
        <v>168001001807</v>
      </c>
      <c r="B45" s="3" t="s">
        <v>50</v>
      </c>
      <c r="C45" s="3" t="s">
        <v>7</v>
      </c>
      <c r="D45" s="4">
        <v>0</v>
      </c>
      <c r="E45" s="5">
        <v>20</v>
      </c>
      <c r="F45" s="5">
        <v>0</v>
      </c>
      <c r="G45" s="27">
        <f t="shared" si="2"/>
        <v>20</v>
      </c>
      <c r="H45" s="6"/>
      <c r="I45" s="6">
        <v>20</v>
      </c>
      <c r="J45" s="6"/>
      <c r="K45" s="29">
        <f t="shared" si="3"/>
        <v>20</v>
      </c>
    </row>
    <row r="46" spans="1:11" s="1" customFormat="1" ht="11.25" x14ac:dyDescent="0.2">
      <c r="A46" s="2">
        <v>168001003567</v>
      </c>
      <c r="B46" s="3" t="s">
        <v>51</v>
      </c>
      <c r="C46" s="3" t="s">
        <v>7</v>
      </c>
      <c r="D46" s="4">
        <v>0</v>
      </c>
      <c r="E46" s="5">
        <v>17</v>
      </c>
      <c r="F46" s="5">
        <v>0</v>
      </c>
      <c r="G46" s="27">
        <f t="shared" si="2"/>
        <v>17</v>
      </c>
      <c r="H46" s="6"/>
      <c r="I46" s="6">
        <v>34</v>
      </c>
      <c r="J46" s="6"/>
      <c r="K46" s="29">
        <f t="shared" si="3"/>
        <v>34</v>
      </c>
    </row>
    <row r="47" spans="1:11" s="1" customFormat="1" ht="11.25" x14ac:dyDescent="0.2">
      <c r="A47" s="2">
        <v>168001001238</v>
      </c>
      <c r="B47" s="3" t="s">
        <v>52</v>
      </c>
      <c r="C47" s="3" t="s">
        <v>7</v>
      </c>
      <c r="D47" s="4">
        <v>35</v>
      </c>
      <c r="E47" s="5">
        <v>30</v>
      </c>
      <c r="F47" s="5">
        <v>0</v>
      </c>
      <c r="G47" s="27">
        <f t="shared" si="2"/>
        <v>65</v>
      </c>
      <c r="H47" s="6"/>
      <c r="I47" s="6">
        <v>51</v>
      </c>
      <c r="J47" s="6"/>
      <c r="K47" s="29">
        <f t="shared" si="3"/>
        <v>51</v>
      </c>
    </row>
    <row r="48" spans="1:11" s="1" customFormat="1" ht="22.5" x14ac:dyDescent="0.2">
      <c r="A48" s="2">
        <v>168001002030</v>
      </c>
      <c r="B48" s="3" t="s">
        <v>53</v>
      </c>
      <c r="C48" s="3" t="s">
        <v>7</v>
      </c>
      <c r="D48" s="4">
        <v>4</v>
      </c>
      <c r="E48" s="5">
        <v>20</v>
      </c>
      <c r="F48" s="5">
        <v>0</v>
      </c>
      <c r="G48" s="27">
        <f t="shared" si="2"/>
        <v>24</v>
      </c>
      <c r="H48" s="6"/>
      <c r="I48" s="6">
        <v>10</v>
      </c>
      <c r="J48" s="6"/>
      <c r="K48" s="29">
        <f t="shared" si="3"/>
        <v>10</v>
      </c>
    </row>
    <row r="49" spans="1:11" s="1" customFormat="1" ht="11.25" x14ac:dyDescent="0.2">
      <c r="A49" s="2">
        <v>168001005420</v>
      </c>
      <c r="B49" s="3" t="s">
        <v>54</v>
      </c>
      <c r="C49" s="3" t="s">
        <v>7</v>
      </c>
      <c r="D49" s="4">
        <v>2</v>
      </c>
      <c r="E49" s="5">
        <v>115</v>
      </c>
      <c r="F49" s="5">
        <v>0</v>
      </c>
      <c r="G49" s="27">
        <f t="shared" si="2"/>
        <v>117</v>
      </c>
      <c r="H49" s="6"/>
      <c r="I49" s="6">
        <v>130</v>
      </c>
      <c r="J49" s="6">
        <v>27</v>
      </c>
      <c r="K49" s="29">
        <f t="shared" si="3"/>
        <v>157</v>
      </c>
    </row>
    <row r="50" spans="1:11" s="1" customFormat="1" ht="11.25" x14ac:dyDescent="0.2">
      <c r="A50" s="2">
        <v>168001001017</v>
      </c>
      <c r="B50" s="3" t="s">
        <v>55</v>
      </c>
      <c r="C50" s="3" t="s">
        <v>7</v>
      </c>
      <c r="D50" s="4">
        <v>2</v>
      </c>
      <c r="E50" s="5">
        <v>11</v>
      </c>
      <c r="F50" s="5">
        <v>0</v>
      </c>
      <c r="G50" s="27">
        <f t="shared" si="2"/>
        <v>13</v>
      </c>
      <c r="H50" s="6"/>
      <c r="I50" s="6">
        <v>2</v>
      </c>
      <c r="J50" s="6"/>
      <c r="K50" s="29">
        <f t="shared" si="3"/>
        <v>2</v>
      </c>
    </row>
    <row r="51" spans="1:11" s="1" customFormat="1" ht="11.25" x14ac:dyDescent="0.2">
      <c r="A51" s="2">
        <v>168001002633</v>
      </c>
      <c r="B51" s="3" t="s">
        <v>56</v>
      </c>
      <c r="C51" s="3" t="s">
        <v>7</v>
      </c>
      <c r="D51" s="8">
        <v>9</v>
      </c>
      <c r="E51" s="9">
        <v>351</v>
      </c>
      <c r="F51" s="9">
        <v>0</v>
      </c>
      <c r="G51" s="27">
        <f t="shared" si="2"/>
        <v>360</v>
      </c>
      <c r="H51" s="7"/>
      <c r="I51" s="7">
        <v>320</v>
      </c>
      <c r="J51" s="7">
        <v>11</v>
      </c>
      <c r="K51" s="29">
        <f t="shared" si="3"/>
        <v>331</v>
      </c>
    </row>
    <row r="52" spans="1:11" s="1" customFormat="1" ht="11.25" x14ac:dyDescent="0.2">
      <c r="A52" s="2">
        <v>168001003010</v>
      </c>
      <c r="B52" s="3" t="s">
        <v>57</v>
      </c>
      <c r="C52" s="3" t="s">
        <v>7</v>
      </c>
      <c r="D52" s="4">
        <v>8</v>
      </c>
      <c r="E52" s="5">
        <v>163</v>
      </c>
      <c r="F52" s="5">
        <v>0</v>
      </c>
      <c r="G52" s="27">
        <f t="shared" si="2"/>
        <v>171</v>
      </c>
      <c r="H52" s="6"/>
      <c r="I52" s="6">
        <v>192</v>
      </c>
      <c r="J52" s="6"/>
      <c r="K52" s="29">
        <f t="shared" si="3"/>
        <v>192</v>
      </c>
    </row>
    <row r="53" spans="1:11" s="1" customFormat="1" ht="11.25" x14ac:dyDescent="0.2">
      <c r="A53" s="2">
        <v>168001004814</v>
      </c>
      <c r="B53" s="3" t="s">
        <v>58</v>
      </c>
      <c r="C53" s="3" t="s">
        <v>7</v>
      </c>
      <c r="D53" s="4">
        <v>9</v>
      </c>
      <c r="E53" s="5">
        <v>41</v>
      </c>
      <c r="F53" s="5">
        <v>0</v>
      </c>
      <c r="G53" s="27">
        <f t="shared" si="2"/>
        <v>50</v>
      </c>
      <c r="H53" s="6"/>
      <c r="I53" s="6">
        <v>59</v>
      </c>
      <c r="J53" s="6"/>
      <c r="K53" s="29">
        <f t="shared" si="3"/>
        <v>59</v>
      </c>
    </row>
    <row r="54" spans="1:11" s="1" customFormat="1" ht="11.25" x14ac:dyDescent="0.2">
      <c r="A54" s="2">
        <v>168001001157</v>
      </c>
      <c r="B54" s="3" t="s">
        <v>59</v>
      </c>
      <c r="C54" s="3" t="s">
        <v>7</v>
      </c>
      <c r="D54" s="4">
        <v>20</v>
      </c>
      <c r="E54" s="5">
        <v>80</v>
      </c>
      <c r="F54" s="5">
        <v>0</v>
      </c>
      <c r="G54" s="27">
        <f t="shared" si="2"/>
        <v>100</v>
      </c>
      <c r="H54" s="6"/>
      <c r="I54" s="6">
        <v>89</v>
      </c>
      <c r="J54" s="6">
        <v>71</v>
      </c>
      <c r="K54" s="29">
        <f t="shared" si="3"/>
        <v>160</v>
      </c>
    </row>
    <row r="55" spans="1:11" s="1" customFormat="1" ht="11.25" x14ac:dyDescent="0.2">
      <c r="A55" s="2">
        <v>268001002301</v>
      </c>
      <c r="B55" s="3" t="s">
        <v>60</v>
      </c>
      <c r="C55" s="3" t="s">
        <v>7</v>
      </c>
      <c r="D55" s="4">
        <v>0</v>
      </c>
      <c r="E55" s="5">
        <v>140</v>
      </c>
      <c r="F55" s="5">
        <v>0</v>
      </c>
      <c r="G55" s="27">
        <f t="shared" si="2"/>
        <v>140</v>
      </c>
      <c r="H55" s="6"/>
      <c r="I55" s="6">
        <v>149</v>
      </c>
      <c r="J55" s="6">
        <v>14</v>
      </c>
      <c r="K55" s="29">
        <f t="shared" si="3"/>
        <v>163</v>
      </c>
    </row>
    <row r="56" spans="1:11" s="1" customFormat="1" ht="11.25" x14ac:dyDescent="0.2">
      <c r="A56" s="2">
        <v>268001001569</v>
      </c>
      <c r="B56" s="3" t="s">
        <v>61</v>
      </c>
      <c r="C56" s="3" t="s">
        <v>7</v>
      </c>
      <c r="D56" s="4">
        <v>0</v>
      </c>
      <c r="E56" s="5">
        <v>30</v>
      </c>
      <c r="F56" s="5">
        <v>0</v>
      </c>
      <c r="G56" s="27">
        <f t="shared" si="2"/>
        <v>30</v>
      </c>
      <c r="H56" s="6"/>
      <c r="I56" s="6">
        <v>32</v>
      </c>
      <c r="J56" s="6"/>
      <c r="K56" s="29">
        <f t="shared" si="3"/>
        <v>32</v>
      </c>
    </row>
    <row r="57" spans="1:11" s="1" customFormat="1" ht="11.25" x14ac:dyDescent="0.2">
      <c r="A57" s="2">
        <v>168001001025</v>
      </c>
      <c r="B57" s="3" t="s">
        <v>62</v>
      </c>
      <c r="C57" s="3" t="s">
        <v>7</v>
      </c>
      <c r="D57" s="4">
        <v>0</v>
      </c>
      <c r="E57" s="5">
        <v>138</v>
      </c>
      <c r="F57" s="5">
        <v>0</v>
      </c>
      <c r="G57" s="27">
        <f t="shared" si="2"/>
        <v>138</v>
      </c>
      <c r="H57" s="6"/>
      <c r="I57" s="6">
        <v>293</v>
      </c>
      <c r="J57" s="6">
        <v>73</v>
      </c>
      <c r="K57" s="29">
        <f t="shared" si="3"/>
        <v>366</v>
      </c>
    </row>
    <row r="58" spans="1:11" s="1" customFormat="1" ht="11.25" x14ac:dyDescent="0.2">
      <c r="A58" s="2">
        <v>168001001408</v>
      </c>
      <c r="B58" s="3" t="s">
        <v>63</v>
      </c>
      <c r="C58" s="3" t="s">
        <v>7</v>
      </c>
      <c r="D58" s="4">
        <v>21</v>
      </c>
      <c r="E58" s="5">
        <v>128</v>
      </c>
      <c r="F58" s="5">
        <v>0</v>
      </c>
      <c r="G58" s="27">
        <f t="shared" si="2"/>
        <v>149</v>
      </c>
      <c r="H58" s="6"/>
      <c r="I58" s="6">
        <v>258</v>
      </c>
      <c r="J58" s="6"/>
      <c r="K58" s="29">
        <f t="shared" si="3"/>
        <v>258</v>
      </c>
    </row>
    <row r="59" spans="1:11" s="1" customFormat="1" ht="11.25" x14ac:dyDescent="0.2">
      <c r="A59" s="2">
        <v>168001007821</v>
      </c>
      <c r="B59" s="3" t="s">
        <v>64</v>
      </c>
      <c r="C59" s="3" t="s">
        <v>7</v>
      </c>
      <c r="D59" s="4">
        <v>34</v>
      </c>
      <c r="E59" s="5">
        <v>156</v>
      </c>
      <c r="F59" s="5">
        <v>0</v>
      </c>
      <c r="G59" s="27">
        <f t="shared" si="2"/>
        <v>190</v>
      </c>
      <c r="H59" s="6"/>
      <c r="I59" s="6">
        <v>120</v>
      </c>
      <c r="J59" s="6"/>
      <c r="K59" s="29">
        <f t="shared" si="3"/>
        <v>120</v>
      </c>
    </row>
    <row r="60" spans="1:11" s="1" customFormat="1" ht="11.25" x14ac:dyDescent="0.2">
      <c r="A60" s="2">
        <v>168001005691</v>
      </c>
      <c r="B60" s="3" t="s">
        <v>65</v>
      </c>
      <c r="C60" s="3" t="s">
        <v>7</v>
      </c>
      <c r="D60" s="4">
        <v>0</v>
      </c>
      <c r="E60" s="5">
        <v>100</v>
      </c>
      <c r="F60" s="5">
        <v>0</v>
      </c>
      <c r="G60" s="27">
        <f t="shared" si="2"/>
        <v>100</v>
      </c>
      <c r="H60" s="6"/>
      <c r="I60" s="6">
        <v>80</v>
      </c>
      <c r="J60" s="6">
        <v>33</v>
      </c>
      <c r="K60" s="29">
        <f t="shared" si="3"/>
        <v>113</v>
      </c>
    </row>
    <row r="61" spans="1:11" s="1" customFormat="1" ht="11.25" x14ac:dyDescent="0.2">
      <c r="A61" s="2">
        <v>168001000533</v>
      </c>
      <c r="B61" s="3" t="s">
        <v>66</v>
      </c>
      <c r="C61" s="3" t="s">
        <v>7</v>
      </c>
      <c r="D61" s="4">
        <v>0</v>
      </c>
      <c r="E61" s="5">
        <v>45</v>
      </c>
      <c r="F61" s="5">
        <v>0</v>
      </c>
      <c r="G61" s="27">
        <f t="shared" si="2"/>
        <v>45</v>
      </c>
      <c r="H61" s="6"/>
      <c r="I61" s="6">
        <v>137</v>
      </c>
      <c r="J61" s="6">
        <v>58</v>
      </c>
      <c r="K61" s="29">
        <f t="shared" si="3"/>
        <v>195</v>
      </c>
    </row>
    <row r="62" spans="1:11" s="1" customFormat="1" ht="11.25" x14ac:dyDescent="0.2">
      <c r="A62" s="2">
        <v>168001002111</v>
      </c>
      <c r="B62" s="3" t="s">
        <v>67</v>
      </c>
      <c r="C62" s="3" t="s">
        <v>7</v>
      </c>
      <c r="D62" s="4">
        <v>0</v>
      </c>
      <c r="E62" s="5">
        <v>48</v>
      </c>
      <c r="F62" s="5">
        <v>160</v>
      </c>
      <c r="G62" s="27">
        <f t="shared" si="2"/>
        <v>208</v>
      </c>
      <c r="H62" s="6"/>
      <c r="I62" s="6">
        <v>74</v>
      </c>
      <c r="J62" s="6"/>
      <c r="K62" s="29">
        <f t="shared" si="3"/>
        <v>74</v>
      </c>
    </row>
    <row r="63" spans="1:11" s="1" customFormat="1" ht="11.25" x14ac:dyDescent="0.2">
      <c r="A63" s="2">
        <v>168001004245</v>
      </c>
      <c r="B63" s="3" t="s">
        <v>68</v>
      </c>
      <c r="C63" s="3" t="s">
        <v>7</v>
      </c>
      <c r="D63" s="4">
        <v>0</v>
      </c>
      <c r="E63" s="5">
        <v>30</v>
      </c>
      <c r="F63" s="5">
        <v>50</v>
      </c>
      <c r="G63" s="27">
        <f t="shared" si="2"/>
        <v>80</v>
      </c>
      <c r="H63" s="6"/>
      <c r="I63" s="6">
        <v>30</v>
      </c>
      <c r="J63" s="6"/>
      <c r="K63" s="29">
        <f t="shared" si="3"/>
        <v>30</v>
      </c>
    </row>
    <row r="64" spans="1:11" s="1" customFormat="1" ht="11.25" x14ac:dyDescent="0.2">
      <c r="A64" s="2">
        <v>168001006945</v>
      </c>
      <c r="B64" s="3" t="s">
        <v>69</v>
      </c>
      <c r="C64" s="3" t="s">
        <v>7</v>
      </c>
      <c r="D64" s="4">
        <v>16</v>
      </c>
      <c r="E64" s="5">
        <v>115</v>
      </c>
      <c r="F64" s="5">
        <v>0</v>
      </c>
      <c r="G64" s="27">
        <f t="shared" si="2"/>
        <v>131</v>
      </c>
      <c r="H64" s="6"/>
      <c r="I64" s="6">
        <v>82</v>
      </c>
      <c r="J64" s="6"/>
      <c r="K64" s="29">
        <f t="shared" si="3"/>
        <v>82</v>
      </c>
    </row>
    <row r="65" spans="1:11" s="1" customFormat="1" ht="11.25" x14ac:dyDescent="0.2">
      <c r="A65" s="2">
        <v>168001000398</v>
      </c>
      <c r="B65" s="3" t="s">
        <v>70</v>
      </c>
      <c r="C65" s="3" t="s">
        <v>7</v>
      </c>
      <c r="D65" s="4">
        <v>0</v>
      </c>
      <c r="E65" s="5">
        <v>174</v>
      </c>
      <c r="F65" s="5">
        <v>0</v>
      </c>
      <c r="G65" s="27">
        <f t="shared" si="2"/>
        <v>174</v>
      </c>
      <c r="H65" s="6"/>
      <c r="I65" s="6">
        <v>476</v>
      </c>
      <c r="J65" s="6">
        <v>36</v>
      </c>
      <c r="K65" s="29">
        <f t="shared" si="3"/>
        <v>512</v>
      </c>
    </row>
    <row r="66" spans="1:11" s="1" customFormat="1" ht="11.25" x14ac:dyDescent="0.2">
      <c r="A66" s="2">
        <v>168001002684</v>
      </c>
      <c r="B66" s="3" t="s">
        <v>71</v>
      </c>
      <c r="C66" s="3" t="s">
        <v>7</v>
      </c>
      <c r="D66" s="4">
        <v>0</v>
      </c>
      <c r="E66" s="5">
        <v>11</v>
      </c>
      <c r="F66" s="5">
        <v>0</v>
      </c>
      <c r="G66" s="27">
        <f t="shared" ref="G66:G93" si="4">D66+E66+F66</f>
        <v>11</v>
      </c>
      <c r="H66" s="6"/>
      <c r="I66" s="6">
        <v>11</v>
      </c>
      <c r="J66" s="6"/>
      <c r="K66" s="29">
        <f t="shared" ref="K66:K97" si="5">H66+I66+J66</f>
        <v>11</v>
      </c>
    </row>
    <row r="67" spans="1:11" s="1" customFormat="1" ht="11.25" x14ac:dyDescent="0.2">
      <c r="A67" s="2">
        <v>168001000401</v>
      </c>
      <c r="B67" s="3" t="s">
        <v>72</v>
      </c>
      <c r="C67" s="3" t="s">
        <v>7</v>
      </c>
      <c r="D67" s="4">
        <v>0</v>
      </c>
      <c r="E67" s="5">
        <v>56</v>
      </c>
      <c r="F67" s="5">
        <v>0</v>
      </c>
      <c r="G67" s="27">
        <f t="shared" si="4"/>
        <v>56</v>
      </c>
      <c r="H67" s="6"/>
      <c r="I67" s="6">
        <v>88</v>
      </c>
      <c r="J67" s="6">
        <v>9</v>
      </c>
      <c r="K67" s="29">
        <f t="shared" si="5"/>
        <v>97</v>
      </c>
    </row>
    <row r="68" spans="1:11" s="1" customFormat="1" ht="11.25" x14ac:dyDescent="0.2">
      <c r="A68" s="2">
        <v>168001002421</v>
      </c>
      <c r="B68" s="3" t="s">
        <v>73</v>
      </c>
      <c r="C68" s="3" t="s">
        <v>7</v>
      </c>
      <c r="D68" s="4">
        <v>0</v>
      </c>
      <c r="E68" s="5">
        <v>400</v>
      </c>
      <c r="F68" s="5">
        <v>0</v>
      </c>
      <c r="G68" s="27">
        <f t="shared" si="4"/>
        <v>400</v>
      </c>
      <c r="H68" s="6"/>
      <c r="I68" s="6">
        <v>573</v>
      </c>
      <c r="J68" s="6">
        <v>24</v>
      </c>
      <c r="K68" s="29">
        <f t="shared" si="5"/>
        <v>597</v>
      </c>
    </row>
    <row r="69" spans="1:11" s="1" customFormat="1" ht="11.25" x14ac:dyDescent="0.2">
      <c r="A69" s="2">
        <v>168001005187</v>
      </c>
      <c r="B69" s="3" t="s">
        <v>74</v>
      </c>
      <c r="C69" s="3" t="s">
        <v>7</v>
      </c>
      <c r="D69" s="4">
        <v>23</v>
      </c>
      <c r="E69" s="5">
        <v>18</v>
      </c>
      <c r="F69" s="5">
        <v>0</v>
      </c>
      <c r="G69" s="27">
        <f t="shared" si="4"/>
        <v>41</v>
      </c>
      <c r="H69" s="6"/>
      <c r="I69" s="6">
        <v>54</v>
      </c>
      <c r="J69" s="6">
        <v>3</v>
      </c>
      <c r="K69" s="29">
        <f t="shared" si="5"/>
        <v>57</v>
      </c>
    </row>
    <row r="70" spans="1:11" s="1" customFormat="1" ht="11.25" x14ac:dyDescent="0.2">
      <c r="A70" s="2">
        <v>168001005748</v>
      </c>
      <c r="B70" s="3" t="s">
        <v>75</v>
      </c>
      <c r="C70" s="3" t="s">
        <v>7</v>
      </c>
      <c r="D70" s="4">
        <v>25</v>
      </c>
      <c r="E70" s="5">
        <v>44</v>
      </c>
      <c r="F70" s="5">
        <v>0</v>
      </c>
      <c r="G70" s="27">
        <f t="shared" si="4"/>
        <v>69</v>
      </c>
      <c r="H70" s="6"/>
      <c r="I70" s="6">
        <v>43</v>
      </c>
      <c r="J70" s="6">
        <v>2</v>
      </c>
      <c r="K70" s="29">
        <f t="shared" si="5"/>
        <v>45</v>
      </c>
    </row>
    <row r="71" spans="1:11" s="1" customFormat="1" ht="11.25" x14ac:dyDescent="0.2">
      <c r="A71" s="2">
        <v>168001002692</v>
      </c>
      <c r="B71" s="3" t="s">
        <v>76</v>
      </c>
      <c r="C71" s="3" t="s">
        <v>7</v>
      </c>
      <c r="D71" s="4">
        <v>0</v>
      </c>
      <c r="E71" s="5">
        <v>24</v>
      </c>
      <c r="F71" s="5">
        <v>80</v>
      </c>
      <c r="G71" s="27">
        <f t="shared" si="4"/>
        <v>104</v>
      </c>
      <c r="H71" s="6"/>
      <c r="I71" s="6">
        <v>44</v>
      </c>
      <c r="J71" s="6">
        <v>24</v>
      </c>
      <c r="K71" s="29">
        <f t="shared" si="5"/>
        <v>68</v>
      </c>
    </row>
    <row r="72" spans="1:11" s="1" customFormat="1" ht="11.25" x14ac:dyDescent="0.2">
      <c r="A72" s="2">
        <v>168001002641</v>
      </c>
      <c r="B72" s="3" t="s">
        <v>77</v>
      </c>
      <c r="C72" s="3" t="s">
        <v>7</v>
      </c>
      <c r="D72" s="4">
        <v>14</v>
      </c>
      <c r="E72" s="5">
        <v>28</v>
      </c>
      <c r="F72" s="5">
        <v>0</v>
      </c>
      <c r="G72" s="27">
        <f t="shared" si="4"/>
        <v>42</v>
      </c>
      <c r="H72" s="6"/>
      <c r="I72" s="6">
        <v>46</v>
      </c>
      <c r="J72" s="6">
        <v>20</v>
      </c>
      <c r="K72" s="29">
        <f t="shared" si="5"/>
        <v>66</v>
      </c>
    </row>
    <row r="73" spans="1:11" s="1" customFormat="1" ht="11.25" x14ac:dyDescent="0.2">
      <c r="A73" s="2">
        <v>168001002064</v>
      </c>
      <c r="B73" s="3" t="s">
        <v>78</v>
      </c>
      <c r="C73" s="3" t="s">
        <v>7</v>
      </c>
      <c r="D73" s="4">
        <v>20</v>
      </c>
      <c r="E73" s="5">
        <v>45</v>
      </c>
      <c r="F73" s="5">
        <v>0</v>
      </c>
      <c r="G73" s="27">
        <f t="shared" si="4"/>
        <v>65</v>
      </c>
      <c r="H73" s="6"/>
      <c r="I73" s="6">
        <v>108</v>
      </c>
      <c r="J73" s="6">
        <v>35</v>
      </c>
      <c r="K73" s="29">
        <f t="shared" si="5"/>
        <v>143</v>
      </c>
    </row>
    <row r="74" spans="1:11" s="1" customFormat="1" ht="11.25" x14ac:dyDescent="0.2">
      <c r="A74" s="2">
        <v>168001006205</v>
      </c>
      <c r="B74" s="3" t="s">
        <v>79</v>
      </c>
      <c r="C74" s="3" t="s">
        <v>7</v>
      </c>
      <c r="D74" s="8">
        <v>3</v>
      </c>
      <c r="E74" s="9">
        <v>133</v>
      </c>
      <c r="F74" s="9">
        <v>0</v>
      </c>
      <c r="G74" s="27">
        <f t="shared" si="4"/>
        <v>136</v>
      </c>
      <c r="H74" s="7"/>
      <c r="I74" s="7">
        <v>543</v>
      </c>
      <c r="J74" s="7">
        <v>5</v>
      </c>
      <c r="K74" s="29">
        <f t="shared" si="5"/>
        <v>548</v>
      </c>
    </row>
    <row r="75" spans="1:11" s="1" customFormat="1" ht="11.25" x14ac:dyDescent="0.2">
      <c r="A75" s="2">
        <v>168001001360</v>
      </c>
      <c r="B75" s="3" t="s">
        <v>80</v>
      </c>
      <c r="C75" s="3" t="s">
        <v>7</v>
      </c>
      <c r="D75" s="8">
        <v>2</v>
      </c>
      <c r="E75" s="9">
        <v>35</v>
      </c>
      <c r="F75" s="9">
        <v>30</v>
      </c>
      <c r="G75" s="27">
        <f t="shared" si="4"/>
        <v>67</v>
      </c>
      <c r="H75" s="7"/>
      <c r="I75" s="7">
        <v>25</v>
      </c>
      <c r="J75" s="7"/>
      <c r="K75" s="29">
        <f t="shared" si="5"/>
        <v>25</v>
      </c>
    </row>
    <row r="76" spans="1:11" s="1" customFormat="1" ht="11.25" x14ac:dyDescent="0.2">
      <c r="A76" s="2">
        <v>168001001378</v>
      </c>
      <c r="B76" s="3" t="s">
        <v>81</v>
      </c>
      <c r="C76" s="3" t="s">
        <v>7</v>
      </c>
      <c r="D76" s="8">
        <v>0</v>
      </c>
      <c r="E76" s="9">
        <v>45</v>
      </c>
      <c r="F76" s="9">
        <v>0</v>
      </c>
      <c r="G76" s="27">
        <f t="shared" si="4"/>
        <v>45</v>
      </c>
      <c r="H76" s="7"/>
      <c r="I76" s="7">
        <v>85</v>
      </c>
      <c r="J76" s="7"/>
      <c r="K76" s="29">
        <f t="shared" si="5"/>
        <v>85</v>
      </c>
    </row>
    <row r="77" spans="1:11" s="1" customFormat="1" ht="11.25" x14ac:dyDescent="0.2">
      <c r="A77" s="2">
        <v>268001004509</v>
      </c>
      <c r="B77" s="3" t="s">
        <v>82</v>
      </c>
      <c r="C77" s="3" t="s">
        <v>7</v>
      </c>
      <c r="D77" s="8">
        <v>0</v>
      </c>
      <c r="E77" s="9">
        <v>33</v>
      </c>
      <c r="F77" s="9">
        <v>0</v>
      </c>
      <c r="G77" s="27">
        <f t="shared" si="4"/>
        <v>33</v>
      </c>
      <c r="H77" s="7"/>
      <c r="I77" s="7">
        <v>24</v>
      </c>
      <c r="J77" s="7"/>
      <c r="K77" s="29">
        <f t="shared" si="5"/>
        <v>24</v>
      </c>
    </row>
    <row r="78" spans="1:11" s="1" customFormat="1" ht="11.25" x14ac:dyDescent="0.2">
      <c r="A78" s="2">
        <v>268001001542</v>
      </c>
      <c r="B78" s="3" t="s">
        <v>83</v>
      </c>
      <c r="C78" s="3" t="s">
        <v>7</v>
      </c>
      <c r="D78" s="8">
        <v>0</v>
      </c>
      <c r="E78" s="9">
        <v>27</v>
      </c>
      <c r="F78" s="9">
        <v>0</v>
      </c>
      <c r="G78" s="27">
        <f t="shared" si="4"/>
        <v>27</v>
      </c>
      <c r="H78" s="7"/>
      <c r="I78" s="7">
        <v>9</v>
      </c>
      <c r="J78" s="7"/>
      <c r="K78" s="29">
        <f t="shared" si="5"/>
        <v>9</v>
      </c>
    </row>
    <row r="79" spans="1:11" s="1" customFormat="1" ht="11.25" x14ac:dyDescent="0.2">
      <c r="A79" s="2">
        <v>268001003782</v>
      </c>
      <c r="B79" s="3" t="s">
        <v>84</v>
      </c>
      <c r="C79" s="3" t="s">
        <v>7</v>
      </c>
      <c r="D79" s="8">
        <v>0</v>
      </c>
      <c r="E79" s="9">
        <v>17</v>
      </c>
      <c r="F79" s="9">
        <v>0</v>
      </c>
      <c r="G79" s="27">
        <f t="shared" si="4"/>
        <v>17</v>
      </c>
      <c r="H79" s="7"/>
      <c r="I79" s="7">
        <v>16</v>
      </c>
      <c r="J79" s="7"/>
      <c r="K79" s="29">
        <f t="shared" si="5"/>
        <v>16</v>
      </c>
    </row>
    <row r="80" spans="1:11" s="1" customFormat="1" ht="11.25" x14ac:dyDescent="0.2">
      <c r="A80" s="2">
        <v>168001004580</v>
      </c>
      <c r="B80" s="3" t="s">
        <v>85</v>
      </c>
      <c r="C80" s="3" t="s">
        <v>7</v>
      </c>
      <c r="D80" s="4">
        <v>0</v>
      </c>
      <c r="E80" s="5">
        <v>107</v>
      </c>
      <c r="F80" s="5">
        <v>0</v>
      </c>
      <c r="G80" s="27">
        <f t="shared" si="4"/>
        <v>107</v>
      </c>
      <c r="H80" s="6"/>
      <c r="I80" s="6">
        <v>161</v>
      </c>
      <c r="J80" s="6">
        <v>20</v>
      </c>
      <c r="K80" s="29">
        <f t="shared" si="5"/>
        <v>181</v>
      </c>
    </row>
    <row r="81" spans="1:11" s="1" customFormat="1" ht="11.25" x14ac:dyDescent="0.2">
      <c r="A81" s="2">
        <v>168001000410</v>
      </c>
      <c r="B81" s="3" t="s">
        <v>86</v>
      </c>
      <c r="C81" s="3" t="s">
        <v>7</v>
      </c>
      <c r="D81" s="4">
        <v>20</v>
      </c>
      <c r="E81" s="5">
        <v>299</v>
      </c>
      <c r="F81" s="5">
        <v>0</v>
      </c>
      <c r="G81" s="27">
        <f t="shared" si="4"/>
        <v>319</v>
      </c>
      <c r="H81" s="6"/>
      <c r="I81" s="6">
        <v>383</v>
      </c>
      <c r="J81" s="6">
        <v>51</v>
      </c>
      <c r="K81" s="29">
        <f t="shared" si="5"/>
        <v>434</v>
      </c>
    </row>
    <row r="82" spans="1:11" s="1" customFormat="1" ht="11.25" x14ac:dyDescent="0.2">
      <c r="A82" s="2">
        <v>168001000959</v>
      </c>
      <c r="B82" s="3" t="s">
        <v>87</v>
      </c>
      <c r="C82" s="3" t="s">
        <v>7</v>
      </c>
      <c r="D82" s="4">
        <v>13</v>
      </c>
      <c r="E82" s="5">
        <v>37</v>
      </c>
      <c r="F82" s="5">
        <v>0</v>
      </c>
      <c r="G82" s="27">
        <f t="shared" si="4"/>
        <v>50</v>
      </c>
      <c r="H82" s="6"/>
      <c r="I82" s="6">
        <v>18</v>
      </c>
      <c r="J82" s="6"/>
      <c r="K82" s="29">
        <f t="shared" si="5"/>
        <v>18</v>
      </c>
    </row>
    <row r="83" spans="1:11" s="1" customFormat="1" ht="11.25" x14ac:dyDescent="0.2">
      <c r="A83" s="2">
        <v>168001001505</v>
      </c>
      <c r="B83" s="3" t="s">
        <v>88</v>
      </c>
      <c r="C83" s="3" t="s">
        <v>7</v>
      </c>
      <c r="D83" s="4">
        <v>38</v>
      </c>
      <c r="E83" s="5">
        <v>33</v>
      </c>
      <c r="F83" s="5">
        <v>0</v>
      </c>
      <c r="G83" s="27">
        <f t="shared" si="4"/>
        <v>71</v>
      </c>
      <c r="H83" s="6"/>
      <c r="I83" s="6">
        <v>1</v>
      </c>
      <c r="J83" s="6"/>
      <c r="K83" s="29">
        <f t="shared" si="5"/>
        <v>1</v>
      </c>
    </row>
    <row r="84" spans="1:11" s="1" customFormat="1" ht="11.25" x14ac:dyDescent="0.2">
      <c r="A84" s="2">
        <v>168001001335</v>
      </c>
      <c r="B84" s="3" t="s">
        <v>89</v>
      </c>
      <c r="C84" s="3" t="s">
        <v>7</v>
      </c>
      <c r="D84" s="4">
        <v>0</v>
      </c>
      <c r="E84" s="5">
        <v>32</v>
      </c>
      <c r="F84" s="5">
        <v>0</v>
      </c>
      <c r="G84" s="27">
        <f t="shared" si="4"/>
        <v>32</v>
      </c>
      <c r="H84" s="6"/>
      <c r="I84" s="6">
        <v>23</v>
      </c>
      <c r="J84" s="6"/>
      <c r="K84" s="29">
        <f t="shared" si="5"/>
        <v>23</v>
      </c>
    </row>
    <row r="85" spans="1:11" s="1" customFormat="1" ht="11.25" x14ac:dyDescent="0.2">
      <c r="A85" s="2">
        <v>168001007001</v>
      </c>
      <c r="B85" s="3" t="s">
        <v>90</v>
      </c>
      <c r="C85" s="3" t="s">
        <v>7</v>
      </c>
      <c r="D85" s="4">
        <v>7</v>
      </c>
      <c r="E85" s="5">
        <v>31</v>
      </c>
      <c r="F85" s="5">
        <v>0</v>
      </c>
      <c r="G85" s="27">
        <f t="shared" si="4"/>
        <v>38</v>
      </c>
      <c r="H85" s="6"/>
      <c r="I85" s="6">
        <v>45</v>
      </c>
      <c r="J85" s="6"/>
      <c r="K85" s="29">
        <f t="shared" si="5"/>
        <v>45</v>
      </c>
    </row>
    <row r="86" spans="1:11" s="1" customFormat="1" ht="11.25" x14ac:dyDescent="0.2">
      <c r="A86" s="2">
        <v>168001004962</v>
      </c>
      <c r="B86" s="3" t="s">
        <v>91</v>
      </c>
      <c r="C86" s="3" t="s">
        <v>7</v>
      </c>
      <c r="D86" s="4">
        <v>0</v>
      </c>
      <c r="E86" s="5">
        <v>120</v>
      </c>
      <c r="F86" s="5">
        <v>0</v>
      </c>
      <c r="G86" s="27">
        <f t="shared" si="4"/>
        <v>120</v>
      </c>
      <c r="H86" s="6"/>
      <c r="I86" s="6">
        <v>197</v>
      </c>
      <c r="J86" s="6">
        <v>33</v>
      </c>
      <c r="K86" s="29">
        <f t="shared" si="5"/>
        <v>230</v>
      </c>
    </row>
    <row r="87" spans="1:11" s="1" customFormat="1" ht="11.25" x14ac:dyDescent="0.2">
      <c r="A87" s="2">
        <v>168001001823</v>
      </c>
      <c r="B87" s="3" t="s">
        <v>92</v>
      </c>
      <c r="C87" s="3" t="s">
        <v>7</v>
      </c>
      <c r="D87" s="4">
        <v>0</v>
      </c>
      <c r="E87" s="5">
        <v>63</v>
      </c>
      <c r="F87" s="5">
        <v>0</v>
      </c>
      <c r="G87" s="27">
        <f t="shared" si="4"/>
        <v>63</v>
      </c>
      <c r="H87" s="6"/>
      <c r="I87" s="6">
        <v>45</v>
      </c>
      <c r="J87" s="6"/>
      <c r="K87" s="29">
        <f t="shared" si="5"/>
        <v>45</v>
      </c>
    </row>
    <row r="88" spans="1:11" s="1" customFormat="1" ht="11.25" x14ac:dyDescent="0.2">
      <c r="A88" s="2">
        <v>168001001491</v>
      </c>
      <c r="B88" s="3" t="s">
        <v>93</v>
      </c>
      <c r="C88" s="3" t="s">
        <v>7</v>
      </c>
      <c r="D88" s="4">
        <v>0</v>
      </c>
      <c r="E88" s="5">
        <v>30</v>
      </c>
      <c r="F88" s="5">
        <v>0</v>
      </c>
      <c r="G88" s="27">
        <f t="shared" si="4"/>
        <v>30</v>
      </c>
      <c r="H88" s="6"/>
      <c r="I88" s="6">
        <v>45</v>
      </c>
      <c r="J88" s="6"/>
      <c r="K88" s="29">
        <f t="shared" si="5"/>
        <v>45</v>
      </c>
    </row>
    <row r="89" spans="1:11" s="1" customFormat="1" ht="11.25" x14ac:dyDescent="0.2">
      <c r="A89" s="2">
        <v>168001004059</v>
      </c>
      <c r="B89" s="3" t="s">
        <v>94</v>
      </c>
      <c r="C89" s="3" t="s">
        <v>7</v>
      </c>
      <c r="D89" s="4">
        <v>0</v>
      </c>
      <c r="E89" s="5">
        <v>30</v>
      </c>
      <c r="F89" s="5">
        <v>0</v>
      </c>
      <c r="G89" s="27">
        <f t="shared" si="4"/>
        <v>30</v>
      </c>
      <c r="H89" s="6"/>
      <c r="I89" s="6">
        <v>31</v>
      </c>
      <c r="J89" s="6"/>
      <c r="K89" s="29">
        <f t="shared" si="5"/>
        <v>31</v>
      </c>
    </row>
    <row r="90" spans="1:11" s="1" customFormat="1" ht="11.25" x14ac:dyDescent="0.2">
      <c r="A90" s="2">
        <v>168001004172</v>
      </c>
      <c r="B90" s="3" t="s">
        <v>95</v>
      </c>
      <c r="C90" s="3" t="s">
        <v>7</v>
      </c>
      <c r="D90" s="4">
        <v>0</v>
      </c>
      <c r="E90" s="5">
        <v>33</v>
      </c>
      <c r="F90" s="5">
        <v>0</v>
      </c>
      <c r="G90" s="27">
        <f t="shared" si="4"/>
        <v>33</v>
      </c>
      <c r="H90" s="6"/>
      <c r="I90" s="6">
        <v>43</v>
      </c>
      <c r="J90" s="6">
        <v>48</v>
      </c>
      <c r="K90" s="29">
        <f t="shared" si="5"/>
        <v>91</v>
      </c>
    </row>
    <row r="91" spans="1:11" s="1" customFormat="1" ht="11.25" x14ac:dyDescent="0.2">
      <c r="A91" s="2">
        <v>168001001050</v>
      </c>
      <c r="B91" s="3" t="s">
        <v>96</v>
      </c>
      <c r="C91" s="3" t="s">
        <v>7</v>
      </c>
      <c r="D91" s="4">
        <v>0</v>
      </c>
      <c r="E91" s="5">
        <v>118</v>
      </c>
      <c r="F91" s="5">
        <v>0</v>
      </c>
      <c r="G91" s="27">
        <f t="shared" si="4"/>
        <v>118</v>
      </c>
      <c r="H91" s="6"/>
      <c r="I91" s="6">
        <v>151</v>
      </c>
      <c r="J91" s="6"/>
      <c r="K91" s="29">
        <f t="shared" si="5"/>
        <v>151</v>
      </c>
    </row>
    <row r="92" spans="1:11" s="1" customFormat="1" ht="11.25" x14ac:dyDescent="0.2">
      <c r="A92" s="2">
        <v>168001006311</v>
      </c>
      <c r="B92" s="3" t="s">
        <v>97</v>
      </c>
      <c r="C92" s="3" t="s">
        <v>7</v>
      </c>
      <c r="D92" s="4">
        <v>0</v>
      </c>
      <c r="E92" s="5">
        <v>15</v>
      </c>
      <c r="F92" s="5">
        <v>0</v>
      </c>
      <c r="G92" s="27">
        <f t="shared" si="4"/>
        <v>15</v>
      </c>
      <c r="H92" s="6"/>
      <c r="I92" s="6">
        <v>3</v>
      </c>
      <c r="J92" s="6"/>
      <c r="K92" s="29">
        <f t="shared" si="5"/>
        <v>3</v>
      </c>
    </row>
    <row r="93" spans="1:11" s="1" customFormat="1" ht="11.25" x14ac:dyDescent="0.2">
      <c r="A93" s="2">
        <v>168001002552</v>
      </c>
      <c r="B93" s="3" t="s">
        <v>98</v>
      </c>
      <c r="C93" s="3" t="s">
        <v>7</v>
      </c>
      <c r="D93" s="4">
        <v>0</v>
      </c>
      <c r="E93" s="5">
        <v>40</v>
      </c>
      <c r="F93" s="5">
        <v>0</v>
      </c>
      <c r="G93" s="27">
        <f t="shared" si="4"/>
        <v>40</v>
      </c>
      <c r="H93" s="6"/>
      <c r="I93" s="6">
        <v>21</v>
      </c>
      <c r="J93" s="6"/>
      <c r="K93" s="29">
        <f t="shared" si="5"/>
        <v>21</v>
      </c>
    </row>
    <row r="94" spans="1:11" s="1" customFormat="1" ht="11.25" x14ac:dyDescent="0.2">
      <c r="A94" s="2">
        <v>168001000088</v>
      </c>
      <c r="B94" s="3" t="s">
        <v>99</v>
      </c>
      <c r="C94" s="3" t="s">
        <v>7</v>
      </c>
      <c r="D94" s="4">
        <v>30</v>
      </c>
      <c r="E94" s="5">
        <v>469</v>
      </c>
      <c r="F94" s="5">
        <v>13</v>
      </c>
      <c r="G94" s="27">
        <v>512</v>
      </c>
      <c r="H94" s="6"/>
      <c r="I94" s="6">
        <v>436</v>
      </c>
      <c r="J94" s="6">
        <v>18</v>
      </c>
      <c r="K94" s="29">
        <f t="shared" si="5"/>
        <v>454</v>
      </c>
    </row>
    <row r="95" spans="1:11" s="1" customFormat="1" ht="11.25" x14ac:dyDescent="0.2">
      <c r="A95" s="2">
        <v>268001001313</v>
      </c>
      <c r="B95" s="3" t="s">
        <v>100</v>
      </c>
      <c r="C95" s="3" t="s">
        <v>101</v>
      </c>
      <c r="D95" s="4">
        <v>0</v>
      </c>
      <c r="E95" s="5">
        <v>64</v>
      </c>
      <c r="F95" s="5">
        <v>0</v>
      </c>
      <c r="G95" s="27">
        <f t="shared" ref="G95:G124" si="6">D95+E95+F95</f>
        <v>64</v>
      </c>
      <c r="H95" s="6"/>
      <c r="I95" s="6">
        <v>100</v>
      </c>
      <c r="J95" s="6">
        <v>14</v>
      </c>
      <c r="K95" s="29">
        <f t="shared" si="5"/>
        <v>114</v>
      </c>
    </row>
    <row r="96" spans="1:11" s="1" customFormat="1" ht="11.25" x14ac:dyDescent="0.2">
      <c r="A96" s="2">
        <v>268001003693</v>
      </c>
      <c r="B96" s="3" t="s">
        <v>102</v>
      </c>
      <c r="C96" s="3" t="s">
        <v>101</v>
      </c>
      <c r="D96" s="4">
        <v>0</v>
      </c>
      <c r="E96" s="5">
        <v>96</v>
      </c>
      <c r="F96" s="5">
        <v>0</v>
      </c>
      <c r="G96" s="27">
        <f t="shared" si="6"/>
        <v>96</v>
      </c>
      <c r="H96" s="6"/>
      <c r="I96" s="6">
        <v>194</v>
      </c>
      <c r="J96" s="6"/>
      <c r="K96" s="29">
        <f t="shared" si="5"/>
        <v>194</v>
      </c>
    </row>
    <row r="97" spans="1:11" s="1" customFormat="1" ht="11.25" x14ac:dyDescent="0.2">
      <c r="A97" s="2">
        <v>268001002140</v>
      </c>
      <c r="B97" s="3" t="s">
        <v>103</v>
      </c>
      <c r="C97" s="3" t="s">
        <v>101</v>
      </c>
      <c r="D97" s="4">
        <v>0</v>
      </c>
      <c r="E97" s="5">
        <v>30</v>
      </c>
      <c r="F97" s="5">
        <v>0</v>
      </c>
      <c r="G97" s="27">
        <f t="shared" si="6"/>
        <v>30</v>
      </c>
      <c r="H97" s="6"/>
      <c r="I97" s="6">
        <v>56</v>
      </c>
      <c r="J97" s="6"/>
      <c r="K97" s="29">
        <f t="shared" si="5"/>
        <v>56</v>
      </c>
    </row>
    <row r="98" spans="1:11" s="1" customFormat="1" ht="11.25" x14ac:dyDescent="0.2">
      <c r="A98" s="2">
        <v>268001002123</v>
      </c>
      <c r="B98" s="3" t="s">
        <v>104</v>
      </c>
      <c r="C98" s="3" t="s">
        <v>101</v>
      </c>
      <c r="D98" s="4">
        <v>0</v>
      </c>
      <c r="E98" s="5">
        <v>33</v>
      </c>
      <c r="F98" s="5">
        <v>0</v>
      </c>
      <c r="G98" s="27">
        <f t="shared" si="6"/>
        <v>33</v>
      </c>
      <c r="H98" s="6"/>
      <c r="I98" s="6">
        <v>60</v>
      </c>
      <c r="J98" s="6"/>
      <c r="K98" s="29">
        <f t="shared" ref="K98:K124" si="7">H98+I98+J98</f>
        <v>60</v>
      </c>
    </row>
    <row r="99" spans="1:11" s="1" customFormat="1" ht="11.25" x14ac:dyDescent="0.2">
      <c r="A99" s="2">
        <v>268001002166</v>
      </c>
      <c r="B99" s="3" t="s">
        <v>105</v>
      </c>
      <c r="C99" s="3" t="s">
        <v>101</v>
      </c>
      <c r="D99" s="4">
        <v>0</v>
      </c>
      <c r="E99" s="5">
        <v>30</v>
      </c>
      <c r="F99" s="5">
        <v>0</v>
      </c>
      <c r="G99" s="27">
        <f t="shared" si="6"/>
        <v>30</v>
      </c>
      <c r="H99" s="6"/>
      <c r="I99" s="6">
        <v>46</v>
      </c>
      <c r="J99" s="6"/>
      <c r="K99" s="29">
        <f t="shared" si="7"/>
        <v>46</v>
      </c>
    </row>
    <row r="100" spans="1:11" s="1" customFormat="1" ht="11.25" x14ac:dyDescent="0.2">
      <c r="A100" s="2">
        <v>268001005360</v>
      </c>
      <c r="B100" s="3" t="s">
        <v>106</v>
      </c>
      <c r="C100" s="3" t="s">
        <v>101</v>
      </c>
      <c r="D100" s="4">
        <v>0</v>
      </c>
      <c r="E100" s="5">
        <v>15</v>
      </c>
      <c r="F100" s="5">
        <v>0</v>
      </c>
      <c r="G100" s="27">
        <f t="shared" si="6"/>
        <v>15</v>
      </c>
      <c r="H100" s="6"/>
      <c r="I100" s="6">
        <v>15</v>
      </c>
      <c r="J100" s="6"/>
      <c r="K100" s="29">
        <f t="shared" si="7"/>
        <v>15</v>
      </c>
    </row>
    <row r="101" spans="1:11" s="1" customFormat="1" ht="11.25" x14ac:dyDescent="0.2">
      <c r="A101" s="2">
        <v>268001003707</v>
      </c>
      <c r="B101" s="3" t="s">
        <v>107</v>
      </c>
      <c r="C101" s="3" t="s">
        <v>101</v>
      </c>
      <c r="D101" s="4">
        <v>0</v>
      </c>
      <c r="E101" s="5">
        <v>15</v>
      </c>
      <c r="F101" s="5">
        <v>0</v>
      </c>
      <c r="G101" s="27">
        <f t="shared" si="6"/>
        <v>15</v>
      </c>
      <c r="H101" s="6"/>
      <c r="I101" s="6">
        <v>15</v>
      </c>
      <c r="J101" s="6"/>
      <c r="K101" s="29">
        <f t="shared" si="7"/>
        <v>15</v>
      </c>
    </row>
    <row r="102" spans="1:11" s="1" customFormat="1" ht="11.25" x14ac:dyDescent="0.2">
      <c r="A102" s="2">
        <v>268001004380</v>
      </c>
      <c r="B102" s="3" t="s">
        <v>108</v>
      </c>
      <c r="C102" s="3" t="s">
        <v>101</v>
      </c>
      <c r="D102" s="4">
        <v>0</v>
      </c>
      <c r="E102" s="5">
        <v>140</v>
      </c>
      <c r="F102" s="5">
        <v>0</v>
      </c>
      <c r="G102" s="27">
        <f t="shared" si="6"/>
        <v>140</v>
      </c>
      <c r="H102" s="6"/>
      <c r="I102" s="6">
        <v>165</v>
      </c>
      <c r="J102" s="6">
        <v>12</v>
      </c>
      <c r="K102" s="29">
        <f t="shared" si="7"/>
        <v>177</v>
      </c>
    </row>
    <row r="103" spans="1:11" s="1" customFormat="1" ht="11.25" x14ac:dyDescent="0.2">
      <c r="A103" s="2">
        <v>268001003022</v>
      </c>
      <c r="B103" s="3" t="s">
        <v>109</v>
      </c>
      <c r="C103" s="3" t="s">
        <v>101</v>
      </c>
      <c r="D103" s="4">
        <v>0</v>
      </c>
      <c r="E103" s="5">
        <v>242</v>
      </c>
      <c r="F103" s="5">
        <v>0</v>
      </c>
      <c r="G103" s="27">
        <f t="shared" si="6"/>
        <v>242</v>
      </c>
      <c r="H103" s="6"/>
      <c r="I103" s="6">
        <v>212</v>
      </c>
      <c r="J103" s="6">
        <v>29</v>
      </c>
      <c r="K103" s="29">
        <f t="shared" si="7"/>
        <v>241</v>
      </c>
    </row>
    <row r="104" spans="1:11" s="1" customFormat="1" ht="11.25" x14ac:dyDescent="0.2">
      <c r="A104" s="2">
        <v>268001002263</v>
      </c>
      <c r="B104" s="3" t="s">
        <v>110</v>
      </c>
      <c r="C104" s="3" t="s">
        <v>101</v>
      </c>
      <c r="D104" s="4">
        <v>0</v>
      </c>
      <c r="E104" s="5">
        <v>82</v>
      </c>
      <c r="F104" s="5">
        <v>0</v>
      </c>
      <c r="G104" s="27">
        <f t="shared" si="6"/>
        <v>82</v>
      </c>
      <c r="H104" s="6"/>
      <c r="I104" s="6">
        <v>44</v>
      </c>
      <c r="J104" s="6"/>
      <c r="K104" s="29">
        <f t="shared" si="7"/>
        <v>44</v>
      </c>
    </row>
    <row r="105" spans="1:11" s="1" customFormat="1" ht="11.25" x14ac:dyDescent="0.2">
      <c r="A105" s="2">
        <v>268001002081</v>
      </c>
      <c r="B105" s="3" t="s">
        <v>111</v>
      </c>
      <c r="C105" s="3" t="s">
        <v>101</v>
      </c>
      <c r="D105" s="4">
        <v>0</v>
      </c>
      <c r="E105" s="5">
        <v>37</v>
      </c>
      <c r="F105" s="5">
        <v>0</v>
      </c>
      <c r="G105" s="27">
        <f t="shared" si="6"/>
        <v>37</v>
      </c>
      <c r="H105" s="6"/>
      <c r="I105" s="6">
        <v>29</v>
      </c>
      <c r="J105" s="6"/>
      <c r="K105" s="29">
        <f t="shared" si="7"/>
        <v>29</v>
      </c>
    </row>
    <row r="106" spans="1:11" s="1" customFormat="1" ht="11.25" x14ac:dyDescent="0.2">
      <c r="A106" s="2">
        <v>268001002271</v>
      </c>
      <c r="B106" s="3" t="s">
        <v>112</v>
      </c>
      <c r="C106" s="3" t="s">
        <v>101</v>
      </c>
      <c r="D106" s="4">
        <v>0</v>
      </c>
      <c r="E106" s="5">
        <v>51</v>
      </c>
      <c r="F106" s="5">
        <v>0</v>
      </c>
      <c r="G106" s="27">
        <f t="shared" si="6"/>
        <v>51</v>
      </c>
      <c r="H106" s="6"/>
      <c r="I106" s="6">
        <v>27</v>
      </c>
      <c r="J106" s="6"/>
      <c r="K106" s="29">
        <f t="shared" si="7"/>
        <v>27</v>
      </c>
    </row>
    <row r="107" spans="1:11" s="1" customFormat="1" ht="11.25" x14ac:dyDescent="0.2">
      <c r="A107" s="2">
        <v>268001002581</v>
      </c>
      <c r="B107" s="3" t="s">
        <v>113</v>
      </c>
      <c r="C107" s="3" t="s">
        <v>101</v>
      </c>
      <c r="D107" s="4">
        <v>0</v>
      </c>
      <c r="E107" s="5">
        <v>69</v>
      </c>
      <c r="F107" s="5">
        <v>0</v>
      </c>
      <c r="G107" s="27">
        <f t="shared" si="6"/>
        <v>69</v>
      </c>
      <c r="H107" s="6"/>
      <c r="I107" s="6">
        <v>44</v>
      </c>
      <c r="J107" s="6"/>
      <c r="K107" s="29">
        <f t="shared" si="7"/>
        <v>44</v>
      </c>
    </row>
    <row r="108" spans="1:11" s="1" customFormat="1" ht="11.25" x14ac:dyDescent="0.2">
      <c r="A108" s="2">
        <v>268001004614</v>
      </c>
      <c r="B108" s="3" t="s">
        <v>114</v>
      </c>
      <c r="C108" s="3" t="s">
        <v>101</v>
      </c>
      <c r="D108" s="4">
        <v>0</v>
      </c>
      <c r="E108" s="5">
        <v>11</v>
      </c>
      <c r="F108" s="5">
        <v>0</v>
      </c>
      <c r="G108" s="27">
        <f t="shared" si="6"/>
        <v>11</v>
      </c>
      <c r="H108" s="6"/>
      <c r="I108" s="6">
        <v>12</v>
      </c>
      <c r="J108" s="6"/>
      <c r="K108" s="29">
        <f t="shared" si="7"/>
        <v>12</v>
      </c>
    </row>
    <row r="109" spans="1:11" s="1" customFormat="1" ht="11.25" x14ac:dyDescent="0.2">
      <c r="A109" s="2">
        <v>268001004371</v>
      </c>
      <c r="B109" s="3" t="s">
        <v>115</v>
      </c>
      <c r="C109" s="3" t="s">
        <v>101</v>
      </c>
      <c r="D109" s="4">
        <v>0</v>
      </c>
      <c r="E109" s="5">
        <v>41</v>
      </c>
      <c r="F109" s="5">
        <v>0</v>
      </c>
      <c r="G109" s="27">
        <f t="shared" si="6"/>
        <v>41</v>
      </c>
      <c r="H109" s="6"/>
      <c r="I109" s="6">
        <v>35</v>
      </c>
      <c r="J109" s="6"/>
      <c r="K109" s="29">
        <f t="shared" si="7"/>
        <v>35</v>
      </c>
    </row>
    <row r="110" spans="1:11" s="1" customFormat="1" ht="11.25" x14ac:dyDescent="0.2">
      <c r="A110" s="2">
        <v>268001006838</v>
      </c>
      <c r="B110" s="3" t="s">
        <v>116</v>
      </c>
      <c r="C110" s="3" t="s">
        <v>101</v>
      </c>
      <c r="D110" s="4">
        <v>0</v>
      </c>
      <c r="E110" s="5">
        <v>56</v>
      </c>
      <c r="F110" s="5">
        <v>0</v>
      </c>
      <c r="G110" s="27">
        <f t="shared" si="6"/>
        <v>56</v>
      </c>
      <c r="H110" s="6"/>
      <c r="I110" s="6">
        <v>58</v>
      </c>
      <c r="J110" s="6"/>
      <c r="K110" s="29">
        <f t="shared" si="7"/>
        <v>58</v>
      </c>
    </row>
    <row r="111" spans="1:11" s="1" customFormat="1" ht="11.25" x14ac:dyDescent="0.2">
      <c r="A111" s="2">
        <v>268615002081</v>
      </c>
      <c r="B111" s="3" t="s">
        <v>117</v>
      </c>
      <c r="C111" s="3" t="s">
        <v>101</v>
      </c>
      <c r="D111" s="4">
        <v>0</v>
      </c>
      <c r="E111" s="5">
        <v>73</v>
      </c>
      <c r="F111" s="5">
        <v>0</v>
      </c>
      <c r="G111" s="27">
        <f t="shared" si="6"/>
        <v>73</v>
      </c>
      <c r="H111" s="6"/>
      <c r="I111" s="6">
        <v>92</v>
      </c>
      <c r="J111" s="6"/>
      <c r="K111" s="29">
        <f t="shared" si="7"/>
        <v>92</v>
      </c>
    </row>
    <row r="112" spans="1:11" s="1" customFormat="1" ht="11.25" x14ac:dyDescent="0.2">
      <c r="A112" s="2">
        <v>168001004342</v>
      </c>
      <c r="B112" s="3" t="s">
        <v>118</v>
      </c>
      <c r="C112" s="3" t="s">
        <v>7</v>
      </c>
      <c r="D112" s="4">
        <v>181</v>
      </c>
      <c r="E112" s="5">
        <v>92</v>
      </c>
      <c r="F112" s="5">
        <v>0</v>
      </c>
      <c r="G112" s="27">
        <f t="shared" si="6"/>
        <v>273</v>
      </c>
      <c r="H112" s="6"/>
      <c r="I112" s="6">
        <v>148</v>
      </c>
      <c r="J112" s="6">
        <v>109</v>
      </c>
      <c r="K112" s="29">
        <f t="shared" si="7"/>
        <v>257</v>
      </c>
    </row>
    <row r="113" spans="1:11" s="1" customFormat="1" ht="11.25" x14ac:dyDescent="0.2">
      <c r="A113" s="2">
        <v>168001000380</v>
      </c>
      <c r="B113" s="3" t="s">
        <v>119</v>
      </c>
      <c r="C113" s="3" t="s">
        <v>7</v>
      </c>
      <c r="D113" s="4">
        <v>2</v>
      </c>
      <c r="E113" s="5">
        <v>68</v>
      </c>
      <c r="F113" s="5">
        <v>0</v>
      </c>
      <c r="G113" s="27">
        <f t="shared" si="6"/>
        <v>70</v>
      </c>
      <c r="H113" s="6"/>
      <c r="I113" s="6">
        <v>23</v>
      </c>
      <c r="J113" s="6"/>
      <c r="K113" s="29">
        <f t="shared" si="7"/>
        <v>23</v>
      </c>
    </row>
    <row r="114" spans="1:11" s="1" customFormat="1" ht="11.25" x14ac:dyDescent="0.2">
      <c r="A114" s="2">
        <v>168001000941</v>
      </c>
      <c r="B114" s="3" t="s">
        <v>120</v>
      </c>
      <c r="C114" s="3" t="s">
        <v>7</v>
      </c>
      <c r="D114" s="4">
        <v>2</v>
      </c>
      <c r="E114" s="5">
        <v>34</v>
      </c>
      <c r="F114" s="5">
        <v>0</v>
      </c>
      <c r="G114" s="27">
        <f t="shared" si="6"/>
        <v>36</v>
      </c>
      <c r="H114" s="6"/>
      <c r="I114" s="6">
        <v>23</v>
      </c>
      <c r="J114" s="6"/>
      <c r="K114" s="29">
        <f t="shared" si="7"/>
        <v>23</v>
      </c>
    </row>
    <row r="115" spans="1:11" s="1" customFormat="1" ht="11.25" x14ac:dyDescent="0.2">
      <c r="A115" s="2">
        <v>168001002102</v>
      </c>
      <c r="B115" s="3" t="s">
        <v>121</v>
      </c>
      <c r="C115" s="3" t="s">
        <v>7</v>
      </c>
      <c r="D115" s="4">
        <v>0</v>
      </c>
      <c r="E115" s="5">
        <v>96</v>
      </c>
      <c r="F115" s="5">
        <v>0</v>
      </c>
      <c r="G115" s="27">
        <f t="shared" si="6"/>
        <v>96</v>
      </c>
      <c r="H115" s="6"/>
      <c r="I115" s="6">
        <v>161</v>
      </c>
      <c r="J115" s="6">
        <v>2</v>
      </c>
      <c r="K115" s="29">
        <f t="shared" si="7"/>
        <v>163</v>
      </c>
    </row>
    <row r="116" spans="1:11" s="1" customFormat="1" ht="11.25" x14ac:dyDescent="0.2">
      <c r="A116" s="2">
        <v>168001002579</v>
      </c>
      <c r="B116" s="3" t="s">
        <v>122</v>
      </c>
      <c r="C116" s="3" t="s">
        <v>7</v>
      </c>
      <c r="D116" s="4">
        <v>0</v>
      </c>
      <c r="E116" s="5">
        <v>152</v>
      </c>
      <c r="F116" s="5">
        <v>0</v>
      </c>
      <c r="G116" s="27">
        <f t="shared" si="6"/>
        <v>152</v>
      </c>
      <c r="H116" s="6"/>
      <c r="I116" s="6">
        <v>248</v>
      </c>
      <c r="J116" s="6">
        <v>75</v>
      </c>
      <c r="K116" s="29">
        <f t="shared" si="7"/>
        <v>323</v>
      </c>
    </row>
    <row r="117" spans="1:11" s="1" customFormat="1" ht="11.25" x14ac:dyDescent="0.2">
      <c r="A117" s="2">
        <v>168001004237</v>
      </c>
      <c r="B117" s="3" t="s">
        <v>123</v>
      </c>
      <c r="C117" s="3" t="s">
        <v>7</v>
      </c>
      <c r="D117" s="4">
        <v>0</v>
      </c>
      <c r="E117" s="5">
        <v>25</v>
      </c>
      <c r="F117" s="5">
        <v>0</v>
      </c>
      <c r="G117" s="27">
        <f t="shared" si="6"/>
        <v>25</v>
      </c>
      <c r="H117" s="6"/>
      <c r="I117" s="6">
        <v>30</v>
      </c>
      <c r="J117" s="6">
        <v>8</v>
      </c>
      <c r="K117" s="29">
        <f t="shared" si="7"/>
        <v>38</v>
      </c>
    </row>
    <row r="118" spans="1:11" s="1" customFormat="1" ht="11.25" x14ac:dyDescent="0.2">
      <c r="A118" s="2">
        <v>168001007333</v>
      </c>
      <c r="B118" s="3" t="s">
        <v>124</v>
      </c>
      <c r="C118" s="3" t="s">
        <v>7</v>
      </c>
      <c r="D118" s="4">
        <v>0</v>
      </c>
      <c r="E118" s="5">
        <v>36</v>
      </c>
      <c r="F118" s="5">
        <v>0</v>
      </c>
      <c r="G118" s="27">
        <f t="shared" si="6"/>
        <v>36</v>
      </c>
      <c r="H118" s="6"/>
      <c r="I118" s="6">
        <v>30</v>
      </c>
      <c r="J118" s="6"/>
      <c r="K118" s="29">
        <f t="shared" si="7"/>
        <v>30</v>
      </c>
    </row>
    <row r="119" spans="1:11" s="1" customFormat="1" ht="11.25" x14ac:dyDescent="0.2">
      <c r="A119" s="2">
        <v>168001001947</v>
      </c>
      <c r="B119" s="3" t="s">
        <v>125</v>
      </c>
      <c r="C119" s="3" t="s">
        <v>7</v>
      </c>
      <c r="D119" s="8">
        <v>0</v>
      </c>
      <c r="E119" s="9">
        <v>131</v>
      </c>
      <c r="F119" s="9">
        <v>0</v>
      </c>
      <c r="G119" s="27">
        <f t="shared" si="6"/>
        <v>131</v>
      </c>
      <c r="H119" s="7"/>
      <c r="I119" s="7">
        <v>574</v>
      </c>
      <c r="J119" s="7"/>
      <c r="K119" s="29">
        <f t="shared" si="7"/>
        <v>574</v>
      </c>
    </row>
    <row r="120" spans="1:11" s="1" customFormat="1" ht="11.25" x14ac:dyDescent="0.2">
      <c r="A120" s="2">
        <v>168001002668</v>
      </c>
      <c r="B120" s="3" t="s">
        <v>126</v>
      </c>
      <c r="C120" s="3" t="s">
        <v>7</v>
      </c>
      <c r="D120" s="8">
        <v>0</v>
      </c>
      <c r="E120" s="9">
        <v>50</v>
      </c>
      <c r="F120" s="9">
        <v>0</v>
      </c>
      <c r="G120" s="27">
        <f t="shared" si="6"/>
        <v>50</v>
      </c>
      <c r="H120" s="7"/>
      <c r="I120" s="7">
        <v>84</v>
      </c>
      <c r="J120" s="7"/>
      <c r="K120" s="29">
        <f t="shared" si="7"/>
        <v>84</v>
      </c>
    </row>
    <row r="121" spans="1:11" s="1" customFormat="1" ht="11.25" x14ac:dyDescent="0.2">
      <c r="A121" s="2">
        <v>168001000932</v>
      </c>
      <c r="B121" s="3" t="s">
        <v>127</v>
      </c>
      <c r="C121" s="3" t="s">
        <v>7</v>
      </c>
      <c r="D121" s="8">
        <v>0</v>
      </c>
      <c r="E121" s="9">
        <v>105</v>
      </c>
      <c r="F121" s="9">
        <v>0</v>
      </c>
      <c r="G121" s="27">
        <f t="shared" si="6"/>
        <v>105</v>
      </c>
      <c r="H121" s="7"/>
      <c r="I121" s="7">
        <v>161</v>
      </c>
      <c r="J121" s="7"/>
      <c r="K121" s="29">
        <f t="shared" si="7"/>
        <v>161</v>
      </c>
    </row>
    <row r="122" spans="1:11" s="1" customFormat="1" ht="11.25" x14ac:dyDescent="0.2">
      <c r="A122" s="2">
        <v>168001004601</v>
      </c>
      <c r="B122" s="3" t="s">
        <v>128</v>
      </c>
      <c r="C122" s="3" t="s">
        <v>7</v>
      </c>
      <c r="D122" s="4">
        <v>0</v>
      </c>
      <c r="E122" s="5">
        <v>172</v>
      </c>
      <c r="F122" s="5">
        <v>0</v>
      </c>
      <c r="G122" s="27">
        <f t="shared" si="6"/>
        <v>172</v>
      </c>
      <c r="H122" s="6"/>
      <c r="I122" s="6">
        <v>235</v>
      </c>
      <c r="J122" s="6">
        <v>19</v>
      </c>
      <c r="K122" s="29">
        <f t="shared" si="7"/>
        <v>254</v>
      </c>
    </row>
    <row r="123" spans="1:11" s="1" customFormat="1" ht="11.25" x14ac:dyDescent="0.2">
      <c r="A123" s="2">
        <v>168001002722</v>
      </c>
      <c r="B123" s="3" t="s">
        <v>129</v>
      </c>
      <c r="C123" s="3" t="s">
        <v>7</v>
      </c>
      <c r="D123" s="4">
        <v>10</v>
      </c>
      <c r="E123" s="5">
        <v>45</v>
      </c>
      <c r="F123" s="5">
        <v>0</v>
      </c>
      <c r="G123" s="27">
        <f t="shared" si="6"/>
        <v>55</v>
      </c>
      <c r="H123" s="6"/>
      <c r="I123" s="6">
        <v>92</v>
      </c>
      <c r="J123" s="6">
        <v>15</v>
      </c>
      <c r="K123" s="29">
        <f t="shared" si="7"/>
        <v>107</v>
      </c>
    </row>
    <row r="124" spans="1:11" s="1" customFormat="1" ht="12" thickBot="1" x14ac:dyDescent="0.25">
      <c r="A124" s="2">
        <v>168001007767</v>
      </c>
      <c r="B124" s="10" t="s">
        <v>130</v>
      </c>
      <c r="C124" s="10" t="s">
        <v>7</v>
      </c>
      <c r="D124" s="11">
        <v>0</v>
      </c>
      <c r="E124" s="12">
        <v>109</v>
      </c>
      <c r="F124" s="12">
        <v>0</v>
      </c>
      <c r="G124" s="28">
        <f t="shared" si="6"/>
        <v>109</v>
      </c>
      <c r="H124" s="13"/>
      <c r="I124" s="13">
        <v>196</v>
      </c>
      <c r="J124" s="13"/>
      <c r="K124" s="30">
        <f t="shared" si="7"/>
        <v>196</v>
      </c>
    </row>
    <row r="125" spans="1:11" s="1" customFormat="1" ht="12" thickBot="1" x14ac:dyDescent="0.25">
      <c r="A125" s="14"/>
      <c r="B125" s="15" t="s">
        <v>3</v>
      </c>
      <c r="C125" s="16"/>
      <c r="D125" s="17">
        <f>SUBTOTAL(109,D2:D124)</f>
        <v>852</v>
      </c>
      <c r="E125" s="17">
        <f t="shared" ref="E125:J125" si="8">SUBTOTAL(109,E2:E124)</f>
        <v>11169</v>
      </c>
      <c r="F125" s="17">
        <f t="shared" si="8"/>
        <v>606</v>
      </c>
      <c r="G125" s="33">
        <f>SUBTOTAL(109,G2:G124)</f>
        <v>12627</v>
      </c>
      <c r="H125" s="20">
        <f t="shared" si="8"/>
        <v>45</v>
      </c>
      <c r="I125" s="20">
        <f t="shared" si="8"/>
        <v>15238</v>
      </c>
      <c r="J125" s="20">
        <f t="shared" si="8"/>
        <v>1767</v>
      </c>
      <c r="K125" s="31">
        <f>SUBTOTAL(109,K2:K124)</f>
        <v>17050</v>
      </c>
    </row>
    <row r="128" spans="1:11" x14ac:dyDescent="0.25">
      <c r="E128" s="26"/>
      <c r="F128" s="34" t="s">
        <v>140</v>
      </c>
      <c r="G128" s="34" t="s">
        <v>139</v>
      </c>
      <c r="H128" s="34" t="s">
        <v>138</v>
      </c>
      <c r="I128" s="34" t="s">
        <v>3</v>
      </c>
    </row>
    <row r="129" spans="5:9" ht="21" customHeight="1" x14ac:dyDescent="0.25">
      <c r="E129" s="21" t="s">
        <v>137</v>
      </c>
      <c r="F129" s="35">
        <f>D125-H125</f>
        <v>807</v>
      </c>
      <c r="G129" s="36">
        <f>E125-I125</f>
        <v>-4069</v>
      </c>
      <c r="H129" s="37">
        <f>F125-J125</f>
        <v>-1161</v>
      </c>
      <c r="I129" s="37">
        <f>G125-K125</f>
        <v>-4423</v>
      </c>
    </row>
  </sheetData>
  <autoFilter ref="A1:K124" xr:uid="{D9B72434-34E7-45A0-BCFF-6B5BA835831D}"/>
  <dataValidations count="2">
    <dataValidation allowBlank="1" showInputMessage="1" showErrorMessage="1" promptTitle="NOMBRE SEDE EDUCATIVA" prompt="NOMBRE DE LA SEDE EDUCATIVA" sqref="A1:C1" xr:uid="{2FC71753-8164-4398-BD22-7F27399531DA}"/>
    <dataValidation allowBlank="1" showErrorMessage="1" promptTitle="NOMBRE SEDE EDUCATIVA" prompt="INCLUYA EL NOMBRE DE LA SEDE EDUCATIVA ASOCIADA AL CODIGO DANE" sqref="A2:A124 B2:B117 C2:C123" xr:uid="{BD516C1B-975C-4183-97B4-707664F00480}"/>
  </dataValidations>
  <pageMargins left="0.7" right="0.7" top="0.75" bottom="0.75" header="0.3" footer="0.3"/>
  <pageSetup orientation="portrait" horizontalDpi="4294967294" verticalDpi="4294967294" r:id="rId1"/>
  <ignoredErrors>
    <ignoredError sqref="G2:G22 D125:F125 H125:K125 I17 G26:G125 G23:G25 D23:F25 H23:I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ALCSEBPCTIC</cp:lastModifiedBy>
  <dcterms:created xsi:type="dcterms:W3CDTF">2022-06-08T20:16:52Z</dcterms:created>
  <dcterms:modified xsi:type="dcterms:W3CDTF">2022-06-14T13:01:03Z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dc38dcdd-2d9c-4888-b631-5d02e7ef6881</vt:lpwstr>
  </property>
</Properties>
</file>